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12120" windowHeight="4110" activeTab="0"/>
  </bookViews>
  <sheets>
    <sheet name="CI" sheetId="1" r:id="rId1"/>
    <sheet name="FP" sheetId="2" r:id="rId2"/>
    <sheet name="SCIE" sheetId="3" r:id="rId3"/>
    <sheet name="CF" sheetId="4" r:id="rId4"/>
  </sheets>
  <definedNames>
    <definedName name="_xlnm.Print_Area" localSheetId="3">'CF'!$A$1:$L$88</definedName>
    <definedName name="_xlnm.Print_Area" localSheetId="0">'CI'!$A$1:$L$48</definedName>
    <definedName name="_xlnm.Print_Area" localSheetId="1">'FP'!$A$1:$L$48</definedName>
  </definedNames>
  <calcPr fullCalcOnLoad="1"/>
</workbook>
</file>

<file path=xl/sharedStrings.xml><?xml version="1.0" encoding="utf-8"?>
<sst xmlns="http://schemas.openxmlformats.org/spreadsheetml/2006/main" count="184" uniqueCount="122">
  <si>
    <t>PDZ HOLDINGS BHD</t>
  </si>
  <si>
    <t>(Unaudited)</t>
  </si>
  <si>
    <t>Individual period</t>
  </si>
  <si>
    <t>Cumulative period</t>
  </si>
  <si>
    <t>3 months ended</t>
  </si>
  <si>
    <t>RM '000</t>
  </si>
  <si>
    <t>Revenue</t>
  </si>
  <si>
    <t>Cost of sales</t>
  </si>
  <si>
    <t>Other operating income</t>
  </si>
  <si>
    <t>Administrative expenses</t>
  </si>
  <si>
    <t>Finance costs</t>
  </si>
  <si>
    <t>(Audited)</t>
  </si>
  <si>
    <t>As at</t>
  </si>
  <si>
    <t>Current assets</t>
  </si>
  <si>
    <t>Trade and other receivables</t>
  </si>
  <si>
    <t>Tax recoverable</t>
  </si>
  <si>
    <t>Fixed deposits with licensed banks</t>
  </si>
  <si>
    <t>Current liabilities</t>
  </si>
  <si>
    <t>Trade and other payables</t>
  </si>
  <si>
    <t>Share capital</t>
  </si>
  <si>
    <t>Share premium</t>
  </si>
  <si>
    <t>Accumulated losses</t>
  </si>
  <si>
    <t>Share</t>
  </si>
  <si>
    <t>Total</t>
  </si>
  <si>
    <t>Condensed Consolidated Statement of Changes in Equity</t>
  </si>
  <si>
    <t>Accumulated</t>
  </si>
  <si>
    <t>premium</t>
  </si>
  <si>
    <t>losses</t>
  </si>
  <si>
    <t>Currency translation differences</t>
  </si>
  <si>
    <t>for foreign subsidiary</t>
  </si>
  <si>
    <t>Operating activities</t>
  </si>
  <si>
    <t>Interest income</t>
  </si>
  <si>
    <t>Changes in working capital:</t>
  </si>
  <si>
    <t>Receivables</t>
  </si>
  <si>
    <t>Payables</t>
  </si>
  <si>
    <t>Tax paid</t>
  </si>
  <si>
    <t>Net cash flow from operating activities</t>
  </si>
  <si>
    <t>Investing activities</t>
  </si>
  <si>
    <t>plant and equipment</t>
  </si>
  <si>
    <t>Net cash flow from investing activities</t>
  </si>
  <si>
    <t>Net change in cash and cash equivalents</t>
  </si>
  <si>
    <t>Cash and cash equivalents at beginning of period</t>
  </si>
  <si>
    <t>Cash and cash equivalents at end of period</t>
  </si>
  <si>
    <t>Cash and cash equivalents comprise:</t>
  </si>
  <si>
    <t>Less: Fixed deposits pledged</t>
  </si>
  <si>
    <t>Bunker on board</t>
  </si>
  <si>
    <t>Proceeds from disposal of property, vessels</t>
  </si>
  <si>
    <t>Purchase of property, vessels, plant and equipment</t>
  </si>
  <si>
    <t>Currency</t>
  </si>
  <si>
    <t>translation</t>
  </si>
  <si>
    <t>differences</t>
  </si>
  <si>
    <t>Adjustments for:</t>
  </si>
  <si>
    <t>Property, vessels, plant and equipment</t>
  </si>
  <si>
    <t>- depreciation</t>
  </si>
  <si>
    <t>(Note)</t>
  </si>
  <si>
    <t>equity</t>
  </si>
  <si>
    <t>interests</t>
  </si>
  <si>
    <t>Net assets per share (RM)</t>
  </si>
  <si>
    <t>Taxation</t>
  </si>
  <si>
    <t>- Equity holders of the Company</t>
  </si>
  <si>
    <t>Non-current assets</t>
  </si>
  <si>
    <t>Goodwill on consolidation</t>
  </si>
  <si>
    <t>Tax payable</t>
  </si>
  <si>
    <t>Non-current liabilities</t>
  </si>
  <si>
    <t>Deferred tax liabilities</t>
  </si>
  <si>
    <t>Attributable to equity holders of the Company</t>
  </si>
  <si>
    <t>Interest expense</t>
  </si>
  <si>
    <t>Interest paid</t>
  </si>
  <si>
    <t>Interest received</t>
  </si>
  <si>
    <t>pledged as security</t>
  </si>
  <si>
    <t>Cash flow from operations</t>
  </si>
  <si>
    <t>Effects of currency translation differences</t>
  </si>
  <si>
    <t>N/A</t>
  </si>
  <si>
    <t>capital</t>
  </si>
  <si>
    <t>At 1 July 2009</t>
  </si>
  <si>
    <t>30.06.10</t>
  </si>
  <si>
    <t>Gross profit</t>
  </si>
  <si>
    <t>Tax refund</t>
  </si>
  <si>
    <t>Bank borrowings</t>
  </si>
  <si>
    <t>for the quarter ended 30 September 2010</t>
  </si>
  <si>
    <t>30.09.10</t>
  </si>
  <si>
    <t>30.09.09</t>
  </si>
  <si>
    <t>Other comprehensive income:</t>
  </si>
  <si>
    <t>Total comprehensive income for the period</t>
  </si>
  <si>
    <t>Profit attributable to:</t>
  </si>
  <si>
    <t>- Non-controlling interests</t>
  </si>
  <si>
    <t>Total comprehensive income attributable to:</t>
  </si>
  <si>
    <t>- Basic</t>
  </si>
  <si>
    <t>- Diluted</t>
  </si>
  <si>
    <t>with the Audited Financial Statements for the year ended 30 June 2010)</t>
  </si>
  <si>
    <t>Condensed Consolidated Statement of Financial Position</t>
  </si>
  <si>
    <t>as at 30 September 2010</t>
  </si>
  <si>
    <t>(restated)</t>
  </si>
  <si>
    <t>Cash and bank balances</t>
  </si>
  <si>
    <t>Condensed Consolidated Statement of Comprehensive Income</t>
  </si>
  <si>
    <t>(The Condensed Consolidated Statement of Comprehensive Income should be read in conjunction</t>
  </si>
  <si>
    <t>ASSETS</t>
  </si>
  <si>
    <t>TOTAL ASSETS</t>
  </si>
  <si>
    <t>EQUITY AND LIABILITIES</t>
  </si>
  <si>
    <t>Equity attributable to equity holders of the Company</t>
  </si>
  <si>
    <t>Non-controlling interests</t>
  </si>
  <si>
    <t>TOTAL LIABILITIES</t>
  </si>
  <si>
    <t>TOTAL EQUITY</t>
  </si>
  <si>
    <t>TOTAL EQUITY AND LIABILITIES</t>
  </si>
  <si>
    <t>(The Condensed Consolidated Statement of Financial Position should be read in conjunction</t>
  </si>
  <si>
    <t>Non-controlling</t>
  </si>
  <si>
    <t>At 1 July 2010</t>
  </si>
  <si>
    <t>At 30 September 2010</t>
  </si>
  <si>
    <t>Condensed Consolidated Statement of Cash Flow</t>
  </si>
  <si>
    <t>for the quarter ended 30 September 2010 (contd)</t>
  </si>
  <si>
    <t>(The Condensed Consolidated Statement of Cash Flow should be read in conjunction</t>
  </si>
  <si>
    <t>At 30 September 2009</t>
  </si>
  <si>
    <t>Withdrawal/(placement) of fixed deposits</t>
  </si>
  <si>
    <t>Profit before tax</t>
  </si>
  <si>
    <t>Profit for the period</t>
  </si>
  <si>
    <t>Earnings per share (sen)</t>
  </si>
  <si>
    <t>30 June 2010)</t>
  </si>
  <si>
    <t>(The Condensed Consolidated Statement of Changes in Equity should be read in conjunction with the Audited Financial Statements for the year ended</t>
  </si>
  <si>
    <t>- net gain on disposal</t>
  </si>
  <si>
    <t>Net unrealised gain on foreign exchange</t>
  </si>
  <si>
    <t>Financing activity</t>
  </si>
  <si>
    <t>Net cash flow from financing activity</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</si>
</sst>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_);[Red]\(#,##0\);\-"/>
    <numFmt numFmtId="171" formatCode="_(* #,##0_);_(* \(#,##0\);_(* &quot;-     &quot;_);_(@_)"/>
    <numFmt numFmtId="172" formatCode="#,##0_);[Red]\(#,##0\);&quot;-    &quot;"/>
    <numFmt numFmtId="173" formatCode="#,##0.0_);[Red]\(#,##0.0\);\-"/>
    <numFmt numFmtId="174" formatCode="#,##0.00_);[Red]\(#,##0.00\);\-"/>
    <numFmt numFmtId="175" formatCode="_(* #,##0.0_);_(* \(#,##0.0\);_(* &quot;-&quot;??_);_(@_)"/>
    <numFmt numFmtId="176" formatCode="_(* #,##0_);_(* \(#,##0\);_(* &quot;-&quot;??_);_(@_)"/>
    <numFmt numFmtId="177" formatCode="&quot;Yes&quot;;&quot;Yes&quot;;&quot;No&quot;"/>
    <numFmt numFmtId="178" formatCode="&quot;True&quot;;&quot;True&quot;;&quot;False&quot;"/>
    <numFmt numFmtId="179" formatCode="&quot;On&quot;;&quot;On&quot;;&quot;Off&quot;"/>
    <numFmt numFmtId="180" formatCode="0.0%"/>
    <numFmt numFmtId="181" formatCode="#,##0_);\(#,##0\);\-"/>
    <numFmt numFmtId="182" formatCode="#,##0.0_);\(#,##0.0\);\-"/>
    <numFmt numFmtId="183" formatCode="#,##0.00_);\(#,##0.00\);\-"/>
    <numFmt numFmtId="184" formatCode="#,##0_);\(#,##0\);\-\ \ \ \ \ \ \ \ "/>
    <numFmt numFmtId="185" formatCode="#,##0.0_);\(#,##0.0\);\-\ \ \ \ \ \ \ \ "/>
    <numFmt numFmtId="186" formatCode="#,##0.00_);\(#,##0.00\);\-\ \ \ \ \ \ \ \ "/>
    <numFmt numFmtId="187" formatCode="#,##0.00_);\(#,##0.00\);0\ \ \ \ \ \ \ \ "/>
    <numFmt numFmtId="188" formatCode="#,##0.00_);\(#,##0.00\);0"/>
    <numFmt numFmtId="189" formatCode="#,##0.00_);\(#,##0.00\);0\ \ "/>
    <numFmt numFmtId="190" formatCode="#,##0.00_);\(#,##0.00\);0\ "/>
    <numFmt numFmtId="191" formatCode="#,##0.000_);\(#,##0.000\);\-\ \ \ \ \ \ \ \ "/>
  </numFmts>
  <fonts count="23">
    <font>
      <sz val="10"/>
      <name val="Arial"/>
      <family val="0"/>
    </font>
    <font>
      <b/>
      <sz val="12"/>
      <name val="Times New Roman"/>
      <family val="1"/>
    </font>
    <font>
      <sz val="12"/>
      <name val="Times New Roman"/>
      <family val="1"/>
    </font>
    <font>
      <b/>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ms Rmn"/>
      <family val="0"/>
    </font>
    <font>
      <b/>
      <i/>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57">
    <xf numFmtId="0" fontId="0" fillId="0" borderId="0" xfId="0" applyAlignment="1">
      <alignment/>
    </xf>
    <xf numFmtId="184" fontId="2" fillId="0" borderId="0" xfId="0" applyNumberFormat="1" applyFont="1" applyAlignment="1">
      <alignment vertical="center"/>
    </xf>
    <xf numFmtId="184" fontId="1" fillId="0" borderId="0" xfId="0" applyNumberFormat="1" applyFont="1" applyAlignment="1">
      <alignment/>
    </xf>
    <xf numFmtId="184" fontId="2" fillId="0" borderId="0" xfId="0" applyNumberFormat="1" applyFont="1" applyAlignment="1">
      <alignment/>
    </xf>
    <xf numFmtId="184" fontId="1" fillId="0" borderId="0" xfId="0" applyNumberFormat="1" applyFont="1" applyAlignment="1">
      <alignment horizontal="left"/>
    </xf>
    <xf numFmtId="184" fontId="1" fillId="0" borderId="0" xfId="0" applyNumberFormat="1" applyFont="1" applyAlignment="1">
      <alignment horizontal="center"/>
    </xf>
    <xf numFmtId="184" fontId="3" fillId="0" borderId="0" xfId="0" applyNumberFormat="1" applyFont="1" applyAlignment="1">
      <alignment horizontal="center"/>
    </xf>
    <xf numFmtId="184" fontId="1" fillId="0" borderId="0" xfId="0" applyNumberFormat="1" applyFont="1" applyAlignment="1">
      <alignment vertical="center"/>
    </xf>
    <xf numFmtId="184" fontId="3" fillId="0" borderId="0" xfId="0" applyNumberFormat="1" applyFont="1" applyAlignment="1">
      <alignment horizontal="center" vertical="center"/>
    </xf>
    <xf numFmtId="184" fontId="1" fillId="0" borderId="0" xfId="0" applyNumberFormat="1" applyFont="1" applyBorder="1" applyAlignment="1">
      <alignment vertical="center"/>
    </xf>
    <xf numFmtId="184" fontId="1" fillId="0" borderId="0" xfId="0" applyNumberFormat="1" applyFont="1" applyAlignment="1">
      <alignment horizontal="center" vertical="center"/>
    </xf>
    <xf numFmtId="184" fontId="1" fillId="0" borderId="0" xfId="0" applyNumberFormat="1" applyFont="1" applyAlignment="1">
      <alignment horizontal="centerContinuous" vertical="center"/>
    </xf>
    <xf numFmtId="184" fontId="3" fillId="0" borderId="0" xfId="0" applyNumberFormat="1" applyFont="1" applyBorder="1" applyAlignment="1">
      <alignment horizontal="center" vertical="center"/>
    </xf>
    <xf numFmtId="184" fontId="3" fillId="0" borderId="0" xfId="0" applyNumberFormat="1" applyFont="1" applyAlignment="1">
      <alignment vertical="center"/>
    </xf>
    <xf numFmtId="184" fontId="2" fillId="0" borderId="0" xfId="0" applyNumberFormat="1" applyFont="1" applyBorder="1" applyAlignment="1">
      <alignment vertical="center"/>
    </xf>
    <xf numFmtId="184" fontId="2" fillId="0" borderId="0" xfId="0" applyNumberFormat="1" applyFont="1" applyBorder="1" applyAlignment="1">
      <alignment/>
    </xf>
    <xf numFmtId="184" fontId="2" fillId="0" borderId="10" xfId="0" applyNumberFormat="1" applyFont="1" applyBorder="1" applyAlignment="1">
      <alignment vertical="center"/>
    </xf>
    <xf numFmtId="184" fontId="3" fillId="0" borderId="0" xfId="0" applyNumberFormat="1" applyFont="1" applyAlignment="1">
      <alignment horizontal="centerContinuous"/>
    </xf>
    <xf numFmtId="184" fontId="2" fillId="0" borderId="0" xfId="0" applyNumberFormat="1" applyFont="1" applyAlignment="1">
      <alignment horizontal="center"/>
    </xf>
    <xf numFmtId="184" fontId="2" fillId="0" borderId="0" xfId="0" applyNumberFormat="1" applyFont="1" applyAlignment="1" quotePrefix="1">
      <alignment horizontal="center"/>
    </xf>
    <xf numFmtId="184" fontId="2" fillId="0" borderId="11" xfId="0" applyNumberFormat="1" applyFont="1" applyBorder="1" applyAlignment="1">
      <alignment horizontal="right"/>
    </xf>
    <xf numFmtId="184" fontId="2" fillId="0" borderId="11" xfId="0" applyNumberFormat="1" applyFont="1" applyBorder="1" applyAlignment="1">
      <alignment/>
    </xf>
    <xf numFmtId="184" fontId="2" fillId="0" borderId="0" xfId="0" applyNumberFormat="1" applyFont="1" applyAlignment="1">
      <alignment horizontal="right"/>
    </xf>
    <xf numFmtId="184" fontId="2" fillId="0" borderId="0" xfId="0" applyNumberFormat="1" applyFont="1" applyBorder="1" applyAlignment="1">
      <alignment horizontal="right"/>
    </xf>
    <xf numFmtId="184" fontId="2" fillId="0" borderId="12" xfId="0" applyNumberFormat="1" applyFont="1" applyBorder="1" applyAlignment="1">
      <alignment horizontal="right"/>
    </xf>
    <xf numFmtId="184" fontId="2" fillId="0" borderId="0" xfId="0" applyNumberFormat="1" applyFont="1" applyAlignment="1">
      <alignment/>
    </xf>
    <xf numFmtId="184" fontId="2" fillId="0" borderId="0" xfId="0" applyNumberFormat="1" applyFont="1" applyAlignment="1" quotePrefix="1">
      <alignment/>
    </xf>
    <xf numFmtId="184" fontId="1" fillId="0" borderId="0" xfId="0" applyNumberFormat="1" applyFont="1" applyAlignment="1" quotePrefix="1">
      <alignment horizontal="left"/>
    </xf>
    <xf numFmtId="184" fontId="3" fillId="0" borderId="0" xfId="0" applyNumberFormat="1" applyFont="1" applyBorder="1" applyAlignment="1">
      <alignment horizontal="centerContinuous"/>
    </xf>
    <xf numFmtId="184" fontId="2" fillId="0" borderId="13" xfId="0" applyNumberFormat="1" applyFont="1" applyBorder="1" applyAlignment="1">
      <alignment horizontal="right"/>
    </xf>
    <xf numFmtId="184" fontId="2" fillId="0" borderId="0" xfId="0" applyNumberFormat="1" applyFont="1" applyFill="1" applyBorder="1" applyAlignment="1">
      <alignment/>
    </xf>
    <xf numFmtId="184" fontId="2" fillId="0" borderId="0" xfId="0" applyNumberFormat="1" applyFont="1" applyFill="1" applyBorder="1" applyAlignment="1">
      <alignment/>
    </xf>
    <xf numFmtId="184" fontId="2" fillId="0" borderId="13" xfId="0" applyNumberFormat="1" applyFont="1" applyFill="1" applyBorder="1" applyAlignment="1">
      <alignment/>
    </xf>
    <xf numFmtId="184" fontId="2" fillId="0" borderId="0" xfId="0" applyNumberFormat="1" applyFont="1" applyBorder="1" applyAlignment="1">
      <alignment horizontal="center"/>
    </xf>
    <xf numFmtId="184" fontId="2" fillId="0" borderId="13" xfId="0" applyNumberFormat="1" applyFont="1" applyBorder="1" applyAlignment="1">
      <alignment/>
    </xf>
    <xf numFmtId="184" fontId="2" fillId="0" borderId="10" xfId="0" applyNumberFormat="1" applyFont="1" applyBorder="1" applyAlignment="1">
      <alignment/>
    </xf>
    <xf numFmtId="186" fontId="2" fillId="0" borderId="0" xfId="0" applyNumberFormat="1" applyFont="1" applyAlignment="1">
      <alignment/>
    </xf>
    <xf numFmtId="9" fontId="2" fillId="0" borderId="0" xfId="57" applyFont="1" applyAlignment="1">
      <alignment/>
    </xf>
    <xf numFmtId="184" fontId="2" fillId="0" borderId="0" xfId="0" applyNumberFormat="1" applyFont="1" applyAlignment="1" quotePrefix="1">
      <alignment vertical="center"/>
    </xf>
    <xf numFmtId="184" fontId="3" fillId="0" borderId="0" xfId="0" applyNumberFormat="1" applyFont="1" applyAlignment="1">
      <alignment/>
    </xf>
    <xf numFmtId="190" fontId="2" fillId="0" borderId="0" xfId="0" applyNumberFormat="1" applyFont="1" applyAlignment="1">
      <alignment horizontal="right"/>
    </xf>
    <xf numFmtId="184" fontId="2" fillId="0" borderId="0" xfId="0" applyNumberFormat="1" applyFont="1" applyFill="1" applyAlignment="1">
      <alignment/>
    </xf>
    <xf numFmtId="184" fontId="2" fillId="0" borderId="0" xfId="0" applyNumberFormat="1" applyFont="1" applyFill="1" applyBorder="1" applyAlignment="1">
      <alignment horizontal="right"/>
    </xf>
    <xf numFmtId="184" fontId="2" fillId="0" borderId="11" xfId="0" applyNumberFormat="1" applyFont="1" applyFill="1" applyBorder="1" applyAlignment="1">
      <alignment horizontal="right"/>
    </xf>
    <xf numFmtId="184" fontId="2" fillId="0" borderId="0" xfId="0" applyNumberFormat="1" applyFont="1" applyFill="1" applyAlignment="1">
      <alignment/>
    </xf>
    <xf numFmtId="184" fontId="1" fillId="0" borderId="0" xfId="0" applyNumberFormat="1" applyFont="1" applyBorder="1" applyAlignment="1">
      <alignment horizontal="center" vertical="center"/>
    </xf>
    <xf numFmtId="186" fontId="2" fillId="0" borderId="0" xfId="0" applyNumberFormat="1" applyFont="1" applyFill="1" applyBorder="1" applyAlignment="1">
      <alignment horizontal="right"/>
    </xf>
    <xf numFmtId="186" fontId="2" fillId="0" borderId="0" xfId="0" applyNumberFormat="1" applyFont="1" applyAlignment="1">
      <alignment horizontal="center"/>
    </xf>
    <xf numFmtId="184" fontId="2" fillId="0" borderId="10" xfId="0" applyNumberFormat="1" applyFont="1" applyBorder="1" applyAlignment="1">
      <alignment horizontal="right"/>
    </xf>
    <xf numFmtId="190" fontId="2" fillId="0" borderId="11" xfId="0" applyNumberFormat="1" applyFont="1" applyBorder="1" applyAlignment="1">
      <alignment horizontal="right"/>
    </xf>
    <xf numFmtId="190" fontId="2" fillId="0" borderId="0" xfId="0" applyNumberFormat="1" applyFont="1" applyBorder="1" applyAlignment="1">
      <alignment horizontal="right"/>
    </xf>
    <xf numFmtId="0" fontId="22" fillId="0" borderId="0" xfId="0" applyFont="1" applyAlignment="1">
      <alignment/>
    </xf>
    <xf numFmtId="184" fontId="2" fillId="0" borderId="12" xfId="0" applyNumberFormat="1" applyFont="1" applyFill="1" applyBorder="1" applyAlignment="1">
      <alignment/>
    </xf>
    <xf numFmtId="190" fontId="2" fillId="0" borderId="12" xfId="0" applyNumberFormat="1" applyFont="1" applyBorder="1" applyAlignment="1">
      <alignment horizontal="right"/>
    </xf>
    <xf numFmtId="190" fontId="2" fillId="0" borderId="13" xfId="0" applyNumberFormat="1" applyFont="1" applyBorder="1" applyAlignment="1">
      <alignment horizontal="right"/>
    </xf>
    <xf numFmtId="184" fontId="1" fillId="0" borderId="0" xfId="0" applyNumberFormat="1" applyFont="1" applyAlignment="1">
      <alignment horizontal="center"/>
    </xf>
    <xf numFmtId="184" fontId="3" fillId="0" borderId="0" xfId="0" applyNumberFormat="1" applyFont="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13</xdr:col>
      <xdr:colOff>781050</xdr:colOff>
      <xdr:row>0</xdr:row>
      <xdr:rowOff>0</xdr:rowOff>
    </xdr:to>
    <xdr:sp>
      <xdr:nvSpPr>
        <xdr:cNvPr id="1" name="Text 8"/>
        <xdr:cNvSpPr txBox="1">
          <a:spLocks noChangeArrowheads="1"/>
        </xdr:cNvSpPr>
      </xdr:nvSpPr>
      <xdr:spPr>
        <a:xfrm>
          <a:off x="9525" y="0"/>
          <a:ext cx="73342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14</xdr:col>
      <xdr:colOff>0</xdr:colOff>
      <xdr:row>0</xdr:row>
      <xdr:rowOff>0</xdr:rowOff>
    </xdr:to>
    <xdr:sp>
      <xdr:nvSpPr>
        <xdr:cNvPr id="2" name="Text 9"/>
        <xdr:cNvSpPr txBox="1">
          <a:spLocks noChangeArrowheads="1"/>
        </xdr:cNvSpPr>
      </xdr:nvSpPr>
      <xdr:spPr>
        <a:xfrm>
          <a:off x="257175" y="0"/>
          <a:ext cx="71818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18</xdr:col>
      <xdr:colOff>19050</xdr:colOff>
      <xdr:row>0</xdr:row>
      <xdr:rowOff>0</xdr:rowOff>
    </xdr:to>
    <xdr:sp>
      <xdr:nvSpPr>
        <xdr:cNvPr id="3" name="Text 26"/>
        <xdr:cNvSpPr txBox="1">
          <a:spLocks noChangeArrowheads="1"/>
        </xdr:cNvSpPr>
      </xdr:nvSpPr>
      <xdr:spPr>
        <a:xfrm>
          <a:off x="247650" y="0"/>
          <a:ext cx="90773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14</xdr:col>
      <xdr:colOff>0</xdr:colOff>
      <xdr:row>0</xdr:row>
      <xdr:rowOff>0</xdr:rowOff>
    </xdr:to>
    <xdr:sp>
      <xdr:nvSpPr>
        <xdr:cNvPr id="4" name="Text 32"/>
        <xdr:cNvSpPr txBox="1">
          <a:spLocks noChangeArrowheads="1"/>
        </xdr:cNvSpPr>
      </xdr:nvSpPr>
      <xdr:spPr>
        <a:xfrm>
          <a:off x="247650" y="0"/>
          <a:ext cx="71913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14</xdr:col>
      <xdr:colOff>0</xdr:colOff>
      <xdr:row>0</xdr:row>
      <xdr:rowOff>0</xdr:rowOff>
    </xdr:to>
    <xdr:sp>
      <xdr:nvSpPr>
        <xdr:cNvPr id="5" name="Text 33"/>
        <xdr:cNvSpPr txBox="1">
          <a:spLocks noChangeArrowheads="1"/>
        </xdr:cNvSpPr>
      </xdr:nvSpPr>
      <xdr:spPr>
        <a:xfrm>
          <a:off x="9525" y="0"/>
          <a:ext cx="74295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14</xdr:col>
      <xdr:colOff>0</xdr:colOff>
      <xdr:row>0</xdr:row>
      <xdr:rowOff>0</xdr:rowOff>
    </xdr:to>
    <xdr:sp>
      <xdr:nvSpPr>
        <xdr:cNvPr id="6" name="Text 34"/>
        <xdr:cNvSpPr txBox="1">
          <a:spLocks noChangeArrowheads="1"/>
        </xdr:cNvSpPr>
      </xdr:nvSpPr>
      <xdr:spPr>
        <a:xfrm>
          <a:off x="247650" y="0"/>
          <a:ext cx="71913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18</xdr:col>
      <xdr:colOff>19050</xdr:colOff>
      <xdr:row>0</xdr:row>
      <xdr:rowOff>0</xdr:rowOff>
    </xdr:to>
    <xdr:sp>
      <xdr:nvSpPr>
        <xdr:cNvPr id="7" name="Text 35"/>
        <xdr:cNvSpPr txBox="1">
          <a:spLocks noChangeArrowheads="1"/>
        </xdr:cNvSpPr>
      </xdr:nvSpPr>
      <xdr:spPr>
        <a:xfrm>
          <a:off x="476250" y="0"/>
          <a:ext cx="88487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14</xdr:col>
      <xdr:colOff>0</xdr:colOff>
      <xdr:row>0</xdr:row>
      <xdr:rowOff>0</xdr:rowOff>
    </xdr:to>
    <xdr:sp>
      <xdr:nvSpPr>
        <xdr:cNvPr id="8" name="Text 36"/>
        <xdr:cNvSpPr txBox="1">
          <a:spLocks noChangeArrowheads="1"/>
        </xdr:cNvSpPr>
      </xdr:nvSpPr>
      <xdr:spPr>
        <a:xfrm>
          <a:off x="476250" y="0"/>
          <a:ext cx="69627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18</xdr:col>
      <xdr:colOff>38100</xdr:colOff>
      <xdr:row>0</xdr:row>
      <xdr:rowOff>0</xdr:rowOff>
    </xdr:to>
    <xdr:sp>
      <xdr:nvSpPr>
        <xdr:cNvPr id="9" name="Text 46"/>
        <xdr:cNvSpPr txBox="1">
          <a:spLocks noChangeArrowheads="1"/>
        </xdr:cNvSpPr>
      </xdr:nvSpPr>
      <xdr:spPr>
        <a:xfrm>
          <a:off x="38100" y="0"/>
          <a:ext cx="93059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11</xdr:col>
      <xdr:colOff>752475</xdr:colOff>
      <xdr:row>0</xdr:row>
      <xdr:rowOff>0</xdr:rowOff>
    </xdr:to>
    <xdr:sp>
      <xdr:nvSpPr>
        <xdr:cNvPr id="1" name="Text 8"/>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directors propose a final dividend of    %(tax exempt), amounting to RM              for the year ended 31st December, 1994.</a:t>
          </a:r>
        </a:p>
      </xdr:txBody>
    </xdr:sp>
    <xdr:clientData/>
  </xdr:twoCellAnchor>
  <xdr:twoCellAnchor>
    <xdr:from>
      <xdr:col>1</xdr:col>
      <xdr:colOff>9525</xdr:colOff>
      <xdr:row>0</xdr:row>
      <xdr:rowOff>0</xdr:rowOff>
    </xdr:from>
    <xdr:to>
      <xdr:col>12</xdr:col>
      <xdr:colOff>0</xdr:colOff>
      <xdr:row>0</xdr:row>
      <xdr:rowOff>0</xdr:rowOff>
    </xdr:to>
    <xdr:sp>
      <xdr:nvSpPr>
        <xdr:cNvPr id="2" name="Text 9"/>
        <xdr:cNvSpPr txBox="1">
          <a:spLocks noChangeArrowheads="1"/>
        </xdr:cNvSpPr>
      </xdr:nvSpPr>
      <xdr:spPr>
        <a:xfrm>
          <a:off x="257175" y="0"/>
          <a:ext cx="561022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Before the profit and loss account and balance sheet of the company and of the group were made out, the directors took reasonable steps:</a:t>
          </a:r>
        </a:p>
      </xdr:txBody>
    </xdr:sp>
    <xdr:clientData/>
  </xdr:twoCellAnchor>
  <xdr:twoCellAnchor>
    <xdr:from>
      <xdr:col>1</xdr:col>
      <xdr:colOff>0</xdr:colOff>
      <xdr:row>0</xdr:row>
      <xdr:rowOff>0</xdr:rowOff>
    </xdr:from>
    <xdr:to>
      <xdr:col>12</xdr:col>
      <xdr:colOff>19050</xdr:colOff>
      <xdr:row>0</xdr:row>
      <xdr:rowOff>0</xdr:rowOff>
    </xdr:to>
    <xdr:sp>
      <xdr:nvSpPr>
        <xdr:cNvPr id="3" name="Text 26"/>
        <xdr:cNvSpPr txBox="1">
          <a:spLocks noChangeArrowheads="1"/>
        </xdr:cNvSpPr>
      </xdr:nvSpPr>
      <xdr:spPr>
        <a:xfrm>
          <a:off x="247650" y="0"/>
          <a:ext cx="56388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At the date of this report, the directors are not aware of any circumstances not otherwise dealt with in this report or accounts of the company and of the group which would render any amount stated in the accounts and consolidated accounts misleading.</a:t>
          </a:r>
        </a:p>
      </xdr:txBody>
    </xdr:sp>
    <xdr:clientData/>
  </xdr:twoCellAnchor>
  <xdr:twoCellAnchor>
    <xdr:from>
      <xdr:col>1</xdr:col>
      <xdr:colOff>0</xdr:colOff>
      <xdr:row>0</xdr:row>
      <xdr:rowOff>0</xdr:rowOff>
    </xdr:from>
    <xdr:to>
      <xdr:col>12</xdr:col>
      <xdr:colOff>0</xdr:colOff>
      <xdr:row>0</xdr:row>
      <xdr:rowOff>0</xdr:rowOff>
    </xdr:to>
    <xdr:sp>
      <xdr:nvSpPr>
        <xdr:cNvPr id="4" name="Text 32"/>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at 31st December, 1994 and the results of the business of the company and of the group for the year ended on that date;</a:t>
          </a:r>
        </a:p>
      </xdr:txBody>
    </xdr:sp>
    <xdr:clientData/>
  </xdr:twoCellAnchor>
  <xdr:twoCellAnchor>
    <xdr:from>
      <xdr:col>0</xdr:col>
      <xdr:colOff>9525</xdr:colOff>
      <xdr:row>0</xdr:row>
      <xdr:rowOff>0</xdr:rowOff>
    </xdr:from>
    <xdr:to>
      <xdr:col>12</xdr:col>
      <xdr:colOff>0</xdr:colOff>
      <xdr:row>0</xdr:row>
      <xdr:rowOff>0</xdr:rowOff>
    </xdr:to>
    <xdr:sp>
      <xdr:nvSpPr>
        <xdr:cNvPr id="5" name="Text 33"/>
        <xdr:cNvSpPr txBox="1">
          <a:spLocks noChangeArrowheads="1"/>
        </xdr:cNvSpPr>
      </xdr:nvSpPr>
      <xdr:spPr>
        <a:xfrm>
          <a:off x="9525" y="0"/>
          <a:ext cx="5857875"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I, DIRECTOR 1, the director primarily responsible for the financial management of ABC GROUP SDN. BHD., do solemnly and sincerely declare that the accounts set out on pages 6 to 15 are in my opinion correct and I make this solemn declaration conscientiously believing the same to be true, and by virtue of the provisions of the Statutory Declarations Act, 1960.</a:t>
          </a:r>
        </a:p>
      </xdr:txBody>
    </xdr:sp>
    <xdr:clientData/>
  </xdr:twoCellAnchor>
  <xdr:twoCellAnchor>
    <xdr:from>
      <xdr:col>1</xdr:col>
      <xdr:colOff>0</xdr:colOff>
      <xdr:row>0</xdr:row>
      <xdr:rowOff>0</xdr:rowOff>
    </xdr:from>
    <xdr:to>
      <xdr:col>12</xdr:col>
      <xdr:colOff>0</xdr:colOff>
      <xdr:row>0</xdr:row>
      <xdr:rowOff>0</xdr:rowOff>
    </xdr:to>
    <xdr:sp>
      <xdr:nvSpPr>
        <xdr:cNvPr id="6" name="Text 34"/>
        <xdr:cNvSpPr txBox="1">
          <a:spLocks noChangeArrowheads="1"/>
        </xdr:cNvSpPr>
      </xdr:nvSpPr>
      <xdr:spPr>
        <a:xfrm>
          <a:off x="247650" y="0"/>
          <a:ext cx="56197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accounts are properly drawn up in accordance with the provisions of the Companies Act 1965 so as to give a true and fair view of:</a:t>
          </a:r>
        </a:p>
      </xdr:txBody>
    </xdr:sp>
    <xdr:clientData/>
  </xdr:twoCellAnchor>
  <xdr:twoCellAnchor>
    <xdr:from>
      <xdr:col>1</xdr:col>
      <xdr:colOff>228600</xdr:colOff>
      <xdr:row>0</xdr:row>
      <xdr:rowOff>0</xdr:rowOff>
    </xdr:from>
    <xdr:to>
      <xdr:col>12</xdr:col>
      <xdr:colOff>19050</xdr:colOff>
      <xdr:row>0</xdr:row>
      <xdr:rowOff>0</xdr:rowOff>
    </xdr:to>
    <xdr:sp>
      <xdr:nvSpPr>
        <xdr:cNvPr id="7" name="Text 35"/>
        <xdr:cNvSpPr txBox="1">
          <a:spLocks noChangeArrowheads="1"/>
        </xdr:cNvSpPr>
      </xdr:nvSpPr>
      <xdr:spPr>
        <a:xfrm>
          <a:off x="476250" y="0"/>
          <a:ext cx="54102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state of affairs of the company and of the group as at 31st December ,1994 and of the results of the company and of the group and the changes in financial position of the group for the year then ended; and</a:t>
          </a:r>
        </a:p>
      </xdr:txBody>
    </xdr:sp>
    <xdr:clientData/>
  </xdr:twoCellAnchor>
  <xdr:twoCellAnchor>
    <xdr:from>
      <xdr:col>1</xdr:col>
      <xdr:colOff>228600</xdr:colOff>
      <xdr:row>0</xdr:row>
      <xdr:rowOff>0</xdr:rowOff>
    </xdr:from>
    <xdr:to>
      <xdr:col>12</xdr:col>
      <xdr:colOff>0</xdr:colOff>
      <xdr:row>0</xdr:row>
      <xdr:rowOff>0</xdr:rowOff>
    </xdr:to>
    <xdr:sp>
      <xdr:nvSpPr>
        <xdr:cNvPr id="8" name="Text 36"/>
        <xdr:cNvSpPr txBox="1">
          <a:spLocks noChangeArrowheads="1"/>
        </xdr:cNvSpPr>
      </xdr:nvSpPr>
      <xdr:spPr>
        <a:xfrm>
          <a:off x="476250" y="0"/>
          <a:ext cx="539115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the matters required by Section 169 of the Companies Act 1965 to be dealt with in the accounts and consolidated accounts;</a:t>
          </a:r>
        </a:p>
      </xdr:txBody>
    </xdr:sp>
    <xdr:clientData/>
  </xdr:twoCellAnchor>
  <xdr:twoCellAnchor>
    <xdr:from>
      <xdr:col>0</xdr:col>
      <xdr:colOff>38100</xdr:colOff>
      <xdr:row>0</xdr:row>
      <xdr:rowOff>0</xdr:rowOff>
    </xdr:from>
    <xdr:to>
      <xdr:col>12</xdr:col>
      <xdr:colOff>38100</xdr:colOff>
      <xdr:row>0</xdr:row>
      <xdr:rowOff>0</xdr:rowOff>
    </xdr:to>
    <xdr:sp>
      <xdr:nvSpPr>
        <xdr:cNvPr id="9" name="Text 46"/>
        <xdr:cNvSpPr txBox="1">
          <a:spLocks noChangeArrowheads="1"/>
        </xdr:cNvSpPr>
      </xdr:nvSpPr>
      <xdr:spPr>
        <a:xfrm>
          <a:off x="38100" y="0"/>
          <a:ext cx="5867400" cy="0"/>
        </a:xfrm>
        <a:prstGeom prst="rect">
          <a:avLst/>
        </a:prstGeom>
        <a:solidFill>
          <a:srgbClr val="FFFFFF"/>
        </a:solidFill>
        <a:ln w="1" cmpd="sng">
          <a:noFill/>
        </a:ln>
      </xdr:spPr>
      <xdr:txBody>
        <a:bodyPr vertOverflow="clip" wrap="square" lIns="27432" tIns="22860" rIns="27432" bIns="0"/>
        <a:p>
          <a:pPr algn="just">
            <a:defRPr/>
          </a:pPr>
          <a:r>
            <a:rPr lang="en-US" cap="none" sz="1100" b="0" i="0" u="none" baseline="0">
              <a:solidFill>
                <a:srgbClr val="000000"/>
              </a:solidFill>
            </a:rPr>
            <a:t>Neither at the end of the financial year, nor at any time during that year, did there subsist any arrangement to which the company is a party, whereby directors might acquire benefits by means of the acquistion of shares in, or debentures of, the company or any other body corporate.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48"/>
  <sheetViews>
    <sheetView tabSelected="1" zoomScalePageLayoutView="0" workbookViewId="0" topLeftCell="A1">
      <selection activeCell="A8" sqref="A8"/>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
        <v>0</v>
      </c>
      <c r="B1" s="2"/>
      <c r="C1" s="2"/>
      <c r="D1" s="2"/>
      <c r="E1" s="2"/>
      <c r="F1" s="2"/>
      <c r="G1" s="2"/>
      <c r="H1" s="2"/>
      <c r="I1" s="2"/>
      <c r="J1" s="2"/>
      <c r="K1" s="2"/>
      <c r="L1" s="2"/>
    </row>
    <row r="2" spans="1:12" ht="15.75">
      <c r="A2" s="4" t="s">
        <v>94</v>
      </c>
      <c r="B2" s="2"/>
      <c r="C2" s="2"/>
      <c r="D2" s="2"/>
      <c r="E2" s="2"/>
      <c r="F2" s="2"/>
      <c r="G2" s="2"/>
      <c r="H2" s="2"/>
      <c r="I2" s="2"/>
      <c r="J2" s="2"/>
      <c r="K2" s="2"/>
      <c r="L2" s="2"/>
    </row>
    <row r="3" spans="1:12" ht="15.75">
      <c r="A3" s="2" t="s">
        <v>79</v>
      </c>
      <c r="B3" s="2"/>
      <c r="C3" s="2"/>
      <c r="D3" s="2"/>
      <c r="E3" s="2"/>
      <c r="F3" s="2"/>
      <c r="G3" s="2"/>
      <c r="H3" s="2"/>
      <c r="I3" s="2"/>
      <c r="J3" s="2"/>
      <c r="K3" s="2"/>
      <c r="L3" s="2"/>
    </row>
    <row r="4" spans="1:12" ht="15.75">
      <c r="A4" s="4"/>
      <c r="B4" s="2"/>
      <c r="C4" s="2"/>
      <c r="D4" s="2"/>
      <c r="E4" s="2"/>
      <c r="F4" s="55" t="s">
        <v>1</v>
      </c>
      <c r="G4" s="55"/>
      <c r="H4" s="55"/>
      <c r="I4" s="55"/>
      <c r="J4" s="55"/>
      <c r="K4" s="55"/>
      <c r="L4" s="55"/>
    </row>
    <row r="5" spans="1:12" ht="15.75">
      <c r="A5" s="4"/>
      <c r="B5" s="2"/>
      <c r="C5" s="2"/>
      <c r="D5" s="2"/>
      <c r="E5" s="2"/>
      <c r="F5" s="55" t="s">
        <v>2</v>
      </c>
      <c r="G5" s="55"/>
      <c r="H5" s="55"/>
      <c r="I5" s="17"/>
      <c r="J5" s="55" t="s">
        <v>3</v>
      </c>
      <c r="K5" s="55"/>
      <c r="L5" s="55"/>
    </row>
    <row r="6" spans="1:12" ht="15.75">
      <c r="A6" s="4"/>
      <c r="B6" s="2"/>
      <c r="C6" s="2"/>
      <c r="D6" s="2"/>
      <c r="E6" s="2"/>
      <c r="F6" s="55" t="s">
        <v>4</v>
      </c>
      <c r="G6" s="55"/>
      <c r="H6" s="55"/>
      <c r="I6" s="17"/>
      <c r="J6" s="55" t="s">
        <v>4</v>
      </c>
      <c r="K6" s="55"/>
      <c r="L6" s="55"/>
    </row>
    <row r="7" spans="1:13" ht="15.75">
      <c r="A7" s="2"/>
      <c r="B7" s="2"/>
      <c r="C7" s="2"/>
      <c r="D7" s="2"/>
      <c r="E7" s="2"/>
      <c r="F7" s="6" t="s">
        <v>80</v>
      </c>
      <c r="G7" s="6"/>
      <c r="H7" s="6" t="s">
        <v>81</v>
      </c>
      <c r="I7" s="6"/>
      <c r="J7" s="6" t="s">
        <v>80</v>
      </c>
      <c r="K7" s="6"/>
      <c r="L7" s="6" t="s">
        <v>81</v>
      </c>
      <c r="M7" s="6"/>
    </row>
    <row r="8" spans="1:12" ht="15.75">
      <c r="A8" s="2"/>
      <c r="B8" s="2"/>
      <c r="C8" s="2"/>
      <c r="D8" s="2"/>
      <c r="E8" s="5"/>
      <c r="F8" s="5" t="s">
        <v>5</v>
      </c>
      <c r="G8" s="5"/>
      <c r="H8" s="5" t="s">
        <v>5</v>
      </c>
      <c r="I8" s="5"/>
      <c r="J8" s="5" t="s">
        <v>5</v>
      </c>
      <c r="K8" s="5"/>
      <c r="L8" s="5" t="s">
        <v>5</v>
      </c>
    </row>
    <row r="9" spans="10:12" ht="15.75">
      <c r="J9" s="18"/>
      <c r="L9" s="18"/>
    </row>
    <row r="10" spans="1:14" ht="15.75">
      <c r="A10" s="3" t="s">
        <v>6</v>
      </c>
      <c r="E10" s="19"/>
      <c r="F10" s="15">
        <v>46182</v>
      </c>
      <c r="G10" s="19"/>
      <c r="H10" s="15">
        <v>33853</v>
      </c>
      <c r="I10" s="15"/>
      <c r="J10" s="15">
        <v>46182</v>
      </c>
      <c r="K10" s="15"/>
      <c r="L10" s="15">
        <v>33853</v>
      </c>
      <c r="N10" s="15"/>
    </row>
    <row r="11" spans="1:16" ht="15.75">
      <c r="A11" s="3" t="s">
        <v>7</v>
      </c>
      <c r="F11" s="20">
        <v>-41721</v>
      </c>
      <c r="H11" s="21">
        <v>-31149</v>
      </c>
      <c r="I11" s="15"/>
      <c r="J11" s="20">
        <v>-41721</v>
      </c>
      <c r="K11" s="15"/>
      <c r="L11" s="21">
        <v>-31149</v>
      </c>
      <c r="N11" s="37"/>
      <c r="P11" s="37"/>
    </row>
    <row r="12" spans="1:16" ht="15.75">
      <c r="A12" s="3" t="s">
        <v>76</v>
      </c>
      <c r="F12" s="22">
        <f>SUM(F10:F11)</f>
        <v>4461</v>
      </c>
      <c r="H12" s="22">
        <f>SUM(H10:H11)</f>
        <v>2704</v>
      </c>
      <c r="I12" s="22"/>
      <c r="J12" s="22">
        <f>SUM(J10:J11)</f>
        <v>4461</v>
      </c>
      <c r="K12" s="22"/>
      <c r="L12" s="22">
        <f>SUM(L10:L11)</f>
        <v>2704</v>
      </c>
      <c r="N12" s="37"/>
      <c r="P12" s="37"/>
    </row>
    <row r="13" spans="1:12" ht="15.75">
      <c r="A13" s="3" t="s">
        <v>8</v>
      </c>
      <c r="F13" s="22">
        <v>583</v>
      </c>
      <c r="H13" s="15">
        <v>569</v>
      </c>
      <c r="I13" s="22"/>
      <c r="J13" s="22">
        <v>583</v>
      </c>
      <c r="K13" s="22"/>
      <c r="L13" s="15">
        <v>569</v>
      </c>
    </row>
    <row r="14" spans="1:12" ht="15.75">
      <c r="A14" s="3" t="s">
        <v>9</v>
      </c>
      <c r="F14" s="23">
        <v>-3383</v>
      </c>
      <c r="H14" s="15">
        <v>-3027</v>
      </c>
      <c r="I14" s="23"/>
      <c r="J14" s="23">
        <v>-3383</v>
      </c>
      <c r="K14" s="23"/>
      <c r="L14" s="15">
        <v>-3027</v>
      </c>
    </row>
    <row r="15" spans="1:12" ht="15.75">
      <c r="A15" s="3" t="s">
        <v>10</v>
      </c>
      <c r="F15" s="21">
        <v>-112</v>
      </c>
      <c r="H15" s="49">
        <v>0</v>
      </c>
      <c r="I15" s="23"/>
      <c r="J15" s="21">
        <v>-112</v>
      </c>
      <c r="K15" s="23"/>
      <c r="L15" s="49">
        <v>0</v>
      </c>
    </row>
    <row r="16" spans="1:12" ht="15.75">
      <c r="A16" s="3" t="s">
        <v>113</v>
      </c>
      <c r="E16" s="19"/>
      <c r="F16" s="23">
        <f>SUM(F12:F15)</f>
        <v>1549</v>
      </c>
      <c r="G16" s="19"/>
      <c r="H16" s="23">
        <f>SUM(H12:H15)</f>
        <v>246</v>
      </c>
      <c r="I16" s="23"/>
      <c r="J16" s="23">
        <f>SUM(J12:J15)</f>
        <v>1549</v>
      </c>
      <c r="K16" s="23"/>
      <c r="L16" s="23">
        <f>SUM(L12:L15)</f>
        <v>246</v>
      </c>
    </row>
    <row r="17" spans="1:12" ht="15.75">
      <c r="A17" s="3" t="s">
        <v>58</v>
      </c>
      <c r="E17" s="19"/>
      <c r="F17" s="20">
        <v>-221</v>
      </c>
      <c r="G17" s="19"/>
      <c r="H17" s="21">
        <v>-79</v>
      </c>
      <c r="I17" s="23"/>
      <c r="J17" s="20">
        <v>-221</v>
      </c>
      <c r="K17" s="23"/>
      <c r="L17" s="21">
        <v>-79</v>
      </c>
    </row>
    <row r="18" spans="1:12" ht="16.5" thickBot="1">
      <c r="A18" s="3" t="s">
        <v>114</v>
      </c>
      <c r="E18" s="19"/>
      <c r="F18" s="24">
        <f>SUM(F16:F17)</f>
        <v>1328</v>
      </c>
      <c r="G18" s="19"/>
      <c r="H18" s="24">
        <f>SUM(H16:H17)</f>
        <v>167</v>
      </c>
      <c r="I18" s="23"/>
      <c r="J18" s="24">
        <f>SUM(J16:J17)</f>
        <v>1328</v>
      </c>
      <c r="K18" s="23"/>
      <c r="L18" s="24">
        <f>SUM(L16:L17)</f>
        <v>167</v>
      </c>
    </row>
    <row r="19" spans="5:12" ht="16.5" thickTop="1">
      <c r="E19" s="19"/>
      <c r="F19" s="23"/>
      <c r="G19" s="19"/>
      <c r="H19" s="23"/>
      <c r="I19" s="23"/>
      <c r="J19" s="23"/>
      <c r="K19" s="23"/>
      <c r="L19" s="23"/>
    </row>
    <row r="20" spans="1:12" ht="15.75">
      <c r="A20" s="3" t="s">
        <v>82</v>
      </c>
      <c r="E20" s="19"/>
      <c r="F20" s="23"/>
      <c r="G20" s="19"/>
      <c r="H20" s="23"/>
      <c r="I20" s="23"/>
      <c r="J20" s="23"/>
      <c r="K20" s="23"/>
      <c r="L20" s="23"/>
    </row>
    <row r="21" spans="1:12" ht="15.75">
      <c r="A21" s="3" t="s">
        <v>28</v>
      </c>
      <c r="E21" s="19"/>
      <c r="F21" s="23"/>
      <c r="G21" s="19"/>
      <c r="H21" s="23"/>
      <c r="I21" s="23"/>
      <c r="J21" s="23"/>
      <c r="K21" s="23"/>
      <c r="L21" s="23"/>
    </row>
    <row r="22" spans="2:12" ht="16.5" thickBot="1">
      <c r="B22" s="1" t="s">
        <v>29</v>
      </c>
      <c r="E22" s="19"/>
      <c r="F22" s="53">
        <v>0</v>
      </c>
      <c r="G22" s="19"/>
      <c r="H22" s="24">
        <v>10</v>
      </c>
      <c r="I22" s="23"/>
      <c r="J22" s="53">
        <v>0</v>
      </c>
      <c r="K22" s="23"/>
      <c r="L22" s="24">
        <v>10</v>
      </c>
    </row>
    <row r="23" spans="5:12" ht="16.5" thickTop="1">
      <c r="E23" s="19"/>
      <c r="F23" s="23"/>
      <c r="G23" s="19"/>
      <c r="H23" s="23"/>
      <c r="I23" s="23"/>
      <c r="J23" s="23"/>
      <c r="K23" s="23"/>
      <c r="L23" s="23"/>
    </row>
    <row r="24" spans="1:12" ht="16.5" thickBot="1">
      <c r="A24" s="3" t="s">
        <v>83</v>
      </c>
      <c r="E24" s="19"/>
      <c r="F24" s="24">
        <f>F18+F22</f>
        <v>1328</v>
      </c>
      <c r="G24" s="19"/>
      <c r="H24" s="24">
        <f>H18+H22</f>
        <v>177</v>
      </c>
      <c r="I24" s="23"/>
      <c r="J24" s="24">
        <f>J18+J22</f>
        <v>1328</v>
      </c>
      <c r="K24" s="23"/>
      <c r="L24" s="24">
        <f>L18+L22</f>
        <v>177</v>
      </c>
    </row>
    <row r="25" spans="5:12" ht="16.5" thickTop="1">
      <c r="E25" s="19"/>
      <c r="F25" s="23"/>
      <c r="G25" s="19"/>
      <c r="H25" s="23"/>
      <c r="I25" s="23"/>
      <c r="J25" s="23"/>
      <c r="K25" s="23"/>
      <c r="L25" s="23"/>
    </row>
    <row r="26" spans="1:12" ht="15.75">
      <c r="A26" s="3" t="s">
        <v>84</v>
      </c>
      <c r="E26" s="19"/>
      <c r="F26" s="23"/>
      <c r="G26" s="19"/>
      <c r="H26" s="23"/>
      <c r="I26" s="23"/>
      <c r="J26" s="23"/>
      <c r="K26" s="23"/>
      <c r="L26" s="23"/>
    </row>
    <row r="27" spans="1:12" ht="15.75">
      <c r="A27" s="26" t="s">
        <v>59</v>
      </c>
      <c r="E27" s="19"/>
      <c r="F27" s="23">
        <f>F29-F28</f>
        <v>980</v>
      </c>
      <c r="G27" s="19"/>
      <c r="H27" s="23">
        <f>H29-H28</f>
        <v>83</v>
      </c>
      <c r="I27" s="23"/>
      <c r="J27" s="23">
        <f>J29-J28</f>
        <v>980</v>
      </c>
      <c r="K27" s="23"/>
      <c r="L27" s="23">
        <f>L29-L28</f>
        <v>83</v>
      </c>
    </row>
    <row r="28" spans="1:12" ht="15.75">
      <c r="A28" s="26" t="s">
        <v>85</v>
      </c>
      <c r="E28" s="19"/>
      <c r="F28" s="20">
        <v>348</v>
      </c>
      <c r="G28" s="19"/>
      <c r="H28" s="21">
        <v>84</v>
      </c>
      <c r="I28" s="23"/>
      <c r="J28" s="20">
        <v>348</v>
      </c>
      <c r="K28" s="23"/>
      <c r="L28" s="21">
        <v>84</v>
      </c>
    </row>
    <row r="29" spans="6:12" ht="16.5" thickBot="1">
      <c r="F29" s="24">
        <f>F18</f>
        <v>1328</v>
      </c>
      <c r="H29" s="24">
        <f>H18</f>
        <v>167</v>
      </c>
      <c r="I29" s="23"/>
      <c r="J29" s="24">
        <f>J18</f>
        <v>1328</v>
      </c>
      <c r="K29" s="23"/>
      <c r="L29" s="24">
        <f>L18</f>
        <v>167</v>
      </c>
    </row>
    <row r="30" ht="16.5" thickTop="1">
      <c r="J30" s="25"/>
    </row>
    <row r="31" spans="1:12" ht="15.75">
      <c r="A31" s="3" t="s">
        <v>86</v>
      </c>
      <c r="E31" s="19"/>
      <c r="F31" s="23"/>
      <c r="G31" s="19"/>
      <c r="H31" s="23"/>
      <c r="I31" s="23"/>
      <c r="J31" s="23"/>
      <c r="K31" s="23"/>
      <c r="L31" s="23"/>
    </row>
    <row r="32" spans="1:12" ht="15.75">
      <c r="A32" s="26" t="s">
        <v>59</v>
      </c>
      <c r="E32" s="19"/>
      <c r="F32" s="23">
        <f>F34-F33</f>
        <v>980</v>
      </c>
      <c r="G32" s="19"/>
      <c r="H32" s="23">
        <f>H27+H22</f>
        <v>93</v>
      </c>
      <c r="I32" s="23"/>
      <c r="J32" s="23">
        <f>J34-J33</f>
        <v>980</v>
      </c>
      <c r="K32" s="23"/>
      <c r="L32" s="23">
        <f>L27+L22</f>
        <v>93</v>
      </c>
    </row>
    <row r="33" spans="1:12" ht="15.75">
      <c r="A33" s="26" t="s">
        <v>85</v>
      </c>
      <c r="E33" s="19"/>
      <c r="F33" s="20">
        <v>348</v>
      </c>
      <c r="G33" s="19"/>
      <c r="H33" s="21">
        <f>H28</f>
        <v>84</v>
      </c>
      <c r="I33" s="23"/>
      <c r="J33" s="20">
        <v>348</v>
      </c>
      <c r="K33" s="23"/>
      <c r="L33" s="21">
        <f>L28</f>
        <v>84</v>
      </c>
    </row>
    <row r="34" spans="6:12" ht="16.5" thickBot="1">
      <c r="F34" s="24">
        <f>F24</f>
        <v>1328</v>
      </c>
      <c r="H34" s="24">
        <f>H24</f>
        <v>177</v>
      </c>
      <c r="I34" s="23"/>
      <c r="J34" s="24">
        <f>J24</f>
        <v>1328</v>
      </c>
      <c r="K34" s="23"/>
      <c r="L34" s="24">
        <f>L24</f>
        <v>177</v>
      </c>
    </row>
    <row r="35" ht="16.5" thickTop="1">
      <c r="J35" s="25"/>
    </row>
    <row r="36" spans="1:5" ht="15.75">
      <c r="A36" s="3" t="s">
        <v>115</v>
      </c>
      <c r="E36" s="19"/>
    </row>
    <row r="37" spans="1:12" ht="15.75">
      <c r="A37" s="26" t="s">
        <v>87</v>
      </c>
      <c r="B37" s="26"/>
      <c r="F37" s="36">
        <f>F27/869321*100</f>
        <v>0.1127316606869039</v>
      </c>
      <c r="G37" s="36"/>
      <c r="H37" s="36">
        <f>H27/869321*100</f>
        <v>0.009547681466339821</v>
      </c>
      <c r="I37" s="36"/>
      <c r="J37" s="36">
        <f>J27/869321*100</f>
        <v>0.1127316606869039</v>
      </c>
      <c r="K37" s="36"/>
      <c r="L37" s="36">
        <f>L27/869321*100</f>
        <v>0.009547681466339821</v>
      </c>
    </row>
    <row r="38" spans="1:12" ht="15.75">
      <c r="A38" s="26" t="s">
        <v>88</v>
      </c>
      <c r="B38" s="26"/>
      <c r="F38" s="47" t="s">
        <v>72</v>
      </c>
      <c r="G38" s="36"/>
      <c r="H38" s="47" t="s">
        <v>72</v>
      </c>
      <c r="I38" s="36"/>
      <c r="J38" s="47" t="s">
        <v>72</v>
      </c>
      <c r="K38" s="36"/>
      <c r="L38" s="47" t="s">
        <v>72</v>
      </c>
    </row>
    <row r="39" spans="1:12" ht="15.75">
      <c r="A39" s="26"/>
      <c r="B39" s="26"/>
      <c r="F39" s="47"/>
      <c r="G39" s="36"/>
      <c r="H39" s="47"/>
      <c r="I39" s="36"/>
      <c r="J39" s="47"/>
      <c r="K39" s="36"/>
      <c r="L39" s="47"/>
    </row>
    <row r="40" spans="1:12" ht="15.75">
      <c r="A40" s="26"/>
      <c r="B40" s="26"/>
      <c r="F40" s="47"/>
      <c r="G40" s="36"/>
      <c r="H40" s="47"/>
      <c r="I40" s="36"/>
      <c r="J40" s="47"/>
      <c r="K40" s="36"/>
      <c r="L40" s="47"/>
    </row>
    <row r="41" spans="1:12" ht="15.75">
      <c r="A41" s="26"/>
      <c r="B41" s="26"/>
      <c r="F41" s="47"/>
      <c r="G41" s="36"/>
      <c r="H41" s="47"/>
      <c r="I41" s="36"/>
      <c r="J41" s="47"/>
      <c r="K41" s="36"/>
      <c r="L41" s="47"/>
    </row>
    <row r="42" spans="1:12" ht="15.75">
      <c r="A42" s="26"/>
      <c r="B42" s="26"/>
      <c r="F42" s="47"/>
      <c r="G42" s="36"/>
      <c r="H42" s="47"/>
      <c r="I42" s="36"/>
      <c r="J42" s="47"/>
      <c r="K42" s="36"/>
      <c r="L42" s="47"/>
    </row>
    <row r="43" spans="1:12" ht="15.75">
      <c r="A43" s="26"/>
      <c r="B43" s="26"/>
      <c r="F43" s="47"/>
      <c r="G43" s="36"/>
      <c r="H43" s="47"/>
      <c r="I43" s="36"/>
      <c r="J43" s="47"/>
      <c r="K43" s="36"/>
      <c r="L43" s="47"/>
    </row>
    <row r="44" spans="1:12" ht="15.75">
      <c r="A44" s="26"/>
      <c r="B44" s="26"/>
      <c r="F44" s="47"/>
      <c r="G44" s="36"/>
      <c r="H44" s="47"/>
      <c r="I44" s="36"/>
      <c r="J44" s="47"/>
      <c r="K44" s="36"/>
      <c r="L44" s="47"/>
    </row>
    <row r="45" spans="1:12" ht="15.75">
      <c r="A45" s="26"/>
      <c r="B45" s="26"/>
      <c r="F45" s="47"/>
      <c r="G45" s="36"/>
      <c r="H45" s="47"/>
      <c r="I45" s="36"/>
      <c r="J45" s="47"/>
      <c r="K45" s="36"/>
      <c r="L45" s="47"/>
    </row>
    <row r="46" spans="1:12" ht="15.75">
      <c r="A46" s="26"/>
      <c r="B46" s="26"/>
      <c r="F46" s="47"/>
      <c r="G46" s="36"/>
      <c r="H46" s="47"/>
      <c r="I46" s="36"/>
      <c r="J46" s="47"/>
      <c r="K46" s="36"/>
      <c r="L46" s="47"/>
    </row>
    <row r="47" spans="1:12" ht="15.75">
      <c r="A47" s="51" t="s">
        <v>95</v>
      </c>
      <c r="B47" s="26"/>
      <c r="F47" s="47"/>
      <c r="G47" s="36"/>
      <c r="H47" s="47"/>
      <c r="I47" s="36"/>
      <c r="J47" s="47"/>
      <c r="K47" s="36"/>
      <c r="L47" s="47"/>
    </row>
    <row r="48" spans="1:2" ht="15.75">
      <c r="A48" s="51" t="s">
        <v>89</v>
      </c>
      <c r="B48" s="26"/>
    </row>
  </sheetData>
  <sheetProtection/>
  <mergeCells count="5">
    <mergeCell ref="F4:L4"/>
    <mergeCell ref="F5:H5"/>
    <mergeCell ref="J5:L5"/>
    <mergeCell ref="F6:H6"/>
    <mergeCell ref="J6:L6"/>
  </mergeCells>
  <printOptions/>
  <pageMargins left="0.75" right="0.75" top="0.69" bottom="0.69" header="0.5" footer="0.5"/>
  <pageSetup horizontalDpi="600" verticalDpi="600" orientation="portrait" paperSize="9" r:id="rId2"/>
  <headerFooter alignWithMargins="0">
    <oddFooter>&amp;C&amp;P</oddFooter>
  </headerFooter>
  <drawing r:id="rId1"/>
</worksheet>
</file>

<file path=xl/worksheets/sheet2.xml><?xml version="1.0" encoding="utf-8"?>
<worksheet xmlns="http://schemas.openxmlformats.org/spreadsheetml/2006/main" xmlns:r="http://schemas.openxmlformats.org/officeDocument/2006/relationships">
  <dimension ref="A1:N48"/>
  <sheetViews>
    <sheetView workbookViewId="0" topLeftCell="A1">
      <selection activeCell="D10" sqref="D10"/>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B1" s="2"/>
      <c r="C1" s="2"/>
      <c r="D1" s="2"/>
      <c r="E1" s="2"/>
      <c r="F1" s="2"/>
      <c r="G1" s="2"/>
      <c r="H1" s="2"/>
      <c r="I1" s="2"/>
      <c r="J1" s="2"/>
      <c r="K1" s="2"/>
      <c r="L1" s="2"/>
    </row>
    <row r="2" spans="1:12" ht="15.75">
      <c r="A2" s="4" t="s">
        <v>90</v>
      </c>
      <c r="B2" s="2"/>
      <c r="C2" s="2"/>
      <c r="D2" s="2"/>
      <c r="E2" s="2"/>
      <c r="F2" s="2"/>
      <c r="G2" s="2"/>
      <c r="H2" s="2"/>
      <c r="I2" s="2"/>
      <c r="J2" s="2"/>
      <c r="K2" s="2"/>
      <c r="L2" s="2"/>
    </row>
    <row r="3" spans="1:12" ht="15.75">
      <c r="A3" s="2" t="s">
        <v>91</v>
      </c>
      <c r="B3" s="2"/>
      <c r="C3" s="2"/>
      <c r="D3" s="2"/>
      <c r="E3" s="2"/>
      <c r="F3" s="2"/>
      <c r="G3" s="2"/>
      <c r="H3" s="2"/>
      <c r="I3" s="2"/>
      <c r="J3" s="2"/>
      <c r="K3" s="2"/>
      <c r="L3" s="5"/>
    </row>
    <row r="4" spans="1:12" ht="15.75">
      <c r="A4" s="27"/>
      <c r="B4" s="2"/>
      <c r="C4" s="2"/>
      <c r="D4" s="2"/>
      <c r="E4" s="2"/>
      <c r="F4" s="2"/>
      <c r="G4" s="2"/>
      <c r="H4" s="2"/>
      <c r="I4" s="2"/>
      <c r="J4" s="5" t="s">
        <v>1</v>
      </c>
      <c r="K4" s="2"/>
      <c r="L4" s="5" t="s">
        <v>11</v>
      </c>
    </row>
    <row r="5" spans="1:12" ht="15.75">
      <c r="A5" s="27"/>
      <c r="B5" s="2"/>
      <c r="C5" s="2"/>
      <c r="D5" s="2"/>
      <c r="E5" s="2"/>
      <c r="F5" s="2"/>
      <c r="G5" s="2"/>
      <c r="H5" s="2"/>
      <c r="I5" s="2"/>
      <c r="J5" s="5" t="s">
        <v>12</v>
      </c>
      <c r="K5" s="28"/>
      <c r="L5" s="5" t="s">
        <v>12</v>
      </c>
    </row>
    <row r="6" spans="1:12" ht="15.75">
      <c r="A6" s="2"/>
      <c r="B6" s="2"/>
      <c r="C6" s="2"/>
      <c r="D6" s="2"/>
      <c r="E6" s="2"/>
      <c r="F6" s="2"/>
      <c r="G6" s="2"/>
      <c r="H6" s="2"/>
      <c r="I6" s="2"/>
      <c r="J6" s="6" t="s">
        <v>80</v>
      </c>
      <c r="K6" s="6"/>
      <c r="L6" s="6" t="s">
        <v>75</v>
      </c>
    </row>
    <row r="7" spans="1:12" ht="15.75">
      <c r="A7" s="2"/>
      <c r="B7" s="2"/>
      <c r="C7" s="2"/>
      <c r="D7" s="2"/>
      <c r="E7" s="2"/>
      <c r="F7" s="2"/>
      <c r="G7" s="2"/>
      <c r="H7" s="2"/>
      <c r="I7" s="2"/>
      <c r="J7" s="6"/>
      <c r="K7" s="6"/>
      <c r="L7" s="5" t="s">
        <v>92</v>
      </c>
    </row>
    <row r="8" spans="1:12" ht="15.75">
      <c r="A8" s="2"/>
      <c r="B8" s="2"/>
      <c r="C8" s="2"/>
      <c r="D8" s="2"/>
      <c r="E8" s="2"/>
      <c r="F8" s="5"/>
      <c r="G8" s="5"/>
      <c r="H8" s="5"/>
      <c r="I8" s="2"/>
      <c r="J8" s="5" t="s">
        <v>5</v>
      </c>
      <c r="K8" s="5"/>
      <c r="L8" s="5" t="s">
        <v>5</v>
      </c>
    </row>
    <row r="9" spans="1:12" ht="15.75">
      <c r="A9" s="2" t="s">
        <v>96</v>
      </c>
      <c r="B9" s="2"/>
      <c r="C9" s="2"/>
      <c r="D9" s="2"/>
      <c r="E9" s="2"/>
      <c r="F9" s="5"/>
      <c r="G9" s="5"/>
      <c r="H9" s="5"/>
      <c r="I9" s="2"/>
      <c r="J9" s="5"/>
      <c r="K9" s="5"/>
      <c r="L9" s="5"/>
    </row>
    <row r="10" ht="15.75">
      <c r="A10" s="2"/>
    </row>
    <row r="11" spans="1:12" ht="15.75">
      <c r="A11" s="3" t="s">
        <v>52</v>
      </c>
      <c r="F11" s="18"/>
      <c r="G11" s="18"/>
      <c r="H11" s="18"/>
      <c r="J11" s="42">
        <v>85853</v>
      </c>
      <c r="K11" s="15"/>
      <c r="L11" s="42">
        <v>86460</v>
      </c>
    </row>
    <row r="12" spans="1:12" ht="15.75">
      <c r="A12" s="3" t="s">
        <v>61</v>
      </c>
      <c r="F12" s="18"/>
      <c r="G12" s="18"/>
      <c r="H12" s="18"/>
      <c r="J12" s="23">
        <v>7</v>
      </c>
      <c r="L12" s="42">
        <v>7</v>
      </c>
    </row>
    <row r="13" spans="1:12" ht="15.75">
      <c r="A13" s="2" t="s">
        <v>60</v>
      </c>
      <c r="F13" s="18"/>
      <c r="G13" s="18"/>
      <c r="H13" s="18"/>
      <c r="J13" s="29">
        <f>SUM(J11:J12)</f>
        <v>85860</v>
      </c>
      <c r="L13" s="29">
        <f>SUM(L11:L12)</f>
        <v>86467</v>
      </c>
    </row>
    <row r="14" spans="1:12" ht="15.75">
      <c r="A14" s="2"/>
      <c r="F14" s="18"/>
      <c r="G14" s="18"/>
      <c r="H14" s="18"/>
      <c r="I14" s="30"/>
      <c r="J14" s="31"/>
      <c r="K14" s="30"/>
      <c r="L14" s="31"/>
    </row>
    <row r="15" spans="1:12" ht="15.75">
      <c r="A15" s="3" t="s">
        <v>45</v>
      </c>
      <c r="F15" s="18"/>
      <c r="G15" s="18"/>
      <c r="H15" s="18"/>
      <c r="I15" s="30"/>
      <c r="J15" s="30">
        <v>1587</v>
      </c>
      <c r="K15" s="30"/>
      <c r="L15" s="31">
        <v>1607</v>
      </c>
    </row>
    <row r="16" spans="1:14" ht="15.75">
      <c r="A16" s="3" t="s">
        <v>14</v>
      </c>
      <c r="F16" s="18"/>
      <c r="G16" s="18"/>
      <c r="H16" s="18"/>
      <c r="I16" s="30"/>
      <c r="J16" s="30">
        <v>25244</v>
      </c>
      <c r="K16" s="30"/>
      <c r="L16" s="30">
        <v>25464</v>
      </c>
      <c r="N16" s="26"/>
    </row>
    <row r="17" spans="1:14" ht="15.75">
      <c r="A17" s="3" t="s">
        <v>15</v>
      </c>
      <c r="F17" s="18"/>
      <c r="G17" s="18"/>
      <c r="H17" s="18"/>
      <c r="I17" s="30"/>
      <c r="J17" s="30">
        <v>65</v>
      </c>
      <c r="K17" s="30"/>
      <c r="L17" s="30">
        <v>107</v>
      </c>
      <c r="N17" s="26"/>
    </row>
    <row r="18" spans="1:14" ht="15.75">
      <c r="A18" s="3" t="s">
        <v>16</v>
      </c>
      <c r="F18" s="18"/>
      <c r="G18" s="18"/>
      <c r="H18" s="18"/>
      <c r="I18" s="30"/>
      <c r="J18" s="30">
        <v>8488</v>
      </c>
      <c r="K18" s="30"/>
      <c r="L18" s="30">
        <v>5226</v>
      </c>
      <c r="N18" s="26"/>
    </row>
    <row r="19" spans="1:12" ht="15.75">
      <c r="A19" s="3" t="s">
        <v>93</v>
      </c>
      <c r="F19" s="18"/>
      <c r="G19" s="18"/>
      <c r="H19" s="18"/>
      <c r="I19" s="30"/>
      <c r="J19" s="30">
        <v>8804</v>
      </c>
      <c r="K19" s="30"/>
      <c r="L19" s="30">
        <v>11710</v>
      </c>
    </row>
    <row r="20" spans="1:12" ht="15.75">
      <c r="A20" s="2" t="s">
        <v>13</v>
      </c>
      <c r="F20" s="18"/>
      <c r="G20" s="18"/>
      <c r="H20" s="18"/>
      <c r="I20" s="30"/>
      <c r="J20" s="32">
        <f>SUM(J15:J19)</f>
        <v>44188</v>
      </c>
      <c r="K20" s="30"/>
      <c r="L20" s="32">
        <f>SUM(L15:L19)</f>
        <v>44114</v>
      </c>
    </row>
    <row r="21" spans="1:12" ht="16.5" thickBot="1">
      <c r="A21" s="2" t="s">
        <v>97</v>
      </c>
      <c r="F21" s="18"/>
      <c r="G21" s="18"/>
      <c r="H21" s="18"/>
      <c r="I21" s="30"/>
      <c r="J21" s="52">
        <f>J13+J20</f>
        <v>130048</v>
      </c>
      <c r="K21" s="30"/>
      <c r="L21" s="52">
        <f>L13+L20</f>
        <v>130581</v>
      </c>
    </row>
    <row r="22" spans="1:12" ht="16.5" thickTop="1">
      <c r="A22" s="2"/>
      <c r="F22" s="18"/>
      <c r="G22" s="18"/>
      <c r="H22" s="18"/>
      <c r="I22" s="30"/>
      <c r="J22" s="30"/>
      <c r="K22" s="30"/>
      <c r="L22" s="30"/>
    </row>
    <row r="23" spans="1:12" ht="15.75">
      <c r="A23" s="2" t="s">
        <v>98</v>
      </c>
      <c r="J23" s="15"/>
      <c r="K23" s="15"/>
      <c r="L23" s="30"/>
    </row>
    <row r="24" spans="1:12" ht="15.75">
      <c r="A24" s="2"/>
      <c r="F24" s="18"/>
      <c r="G24" s="18"/>
      <c r="H24" s="18"/>
      <c r="J24" s="25"/>
      <c r="L24" s="41"/>
    </row>
    <row r="25" spans="1:12" ht="15.75">
      <c r="A25" s="3" t="s">
        <v>19</v>
      </c>
      <c r="F25" s="18"/>
      <c r="G25" s="18"/>
      <c r="H25" s="18"/>
      <c r="I25" s="23"/>
      <c r="J25" s="23">
        <f>SCIE!F15</f>
        <v>86932</v>
      </c>
      <c r="K25" s="23"/>
      <c r="L25" s="42">
        <v>86932</v>
      </c>
    </row>
    <row r="26" spans="1:12" ht="15.75">
      <c r="A26" s="3" t="s">
        <v>20</v>
      </c>
      <c r="I26" s="23"/>
      <c r="J26" s="23">
        <f>SCIE!H15</f>
        <v>27589</v>
      </c>
      <c r="K26" s="23"/>
      <c r="L26" s="42">
        <v>27589</v>
      </c>
    </row>
    <row r="27" spans="1:12" ht="15.75">
      <c r="A27" s="3" t="s">
        <v>28</v>
      </c>
      <c r="I27" s="23"/>
      <c r="J27" s="23">
        <f>SCIE!J15</f>
        <v>332</v>
      </c>
      <c r="K27" s="23"/>
      <c r="L27" s="42">
        <v>332</v>
      </c>
    </row>
    <row r="28" spans="1:12" ht="15.75">
      <c r="A28" s="3" t="s">
        <v>21</v>
      </c>
      <c r="F28" s="18"/>
      <c r="G28" s="18"/>
      <c r="H28" s="18"/>
      <c r="I28" s="23"/>
      <c r="J28" s="20">
        <f>SCIE!L15</f>
        <v>-19514</v>
      </c>
      <c r="K28" s="23"/>
      <c r="L28" s="43">
        <v>-20494</v>
      </c>
    </row>
    <row r="29" spans="1:12" ht="15.75">
      <c r="A29" s="2" t="s">
        <v>99</v>
      </c>
      <c r="F29" s="33"/>
      <c r="G29" s="33"/>
      <c r="H29" s="33"/>
      <c r="I29" s="23"/>
      <c r="J29" s="23">
        <f>SUM(J25:J28)</f>
        <v>95339</v>
      </c>
      <c r="K29" s="23"/>
      <c r="L29" s="42">
        <f>SUM(L25:L28)</f>
        <v>94359</v>
      </c>
    </row>
    <row r="30" spans="1:12" ht="15.75">
      <c r="A30" s="3" t="s">
        <v>100</v>
      </c>
      <c r="F30" s="33"/>
      <c r="G30" s="33"/>
      <c r="H30" s="33"/>
      <c r="I30" s="23"/>
      <c r="J30" s="23">
        <f>SCIE!P15</f>
        <v>5913</v>
      </c>
      <c r="K30" s="23"/>
      <c r="L30" s="42">
        <v>5565</v>
      </c>
    </row>
    <row r="31" spans="1:12" ht="16.5" thickBot="1">
      <c r="A31" s="2" t="s">
        <v>102</v>
      </c>
      <c r="F31" s="33"/>
      <c r="G31" s="33"/>
      <c r="H31" s="33"/>
      <c r="I31" s="23"/>
      <c r="J31" s="48">
        <f>SUM(J29:J30)</f>
        <v>101252</v>
      </c>
      <c r="K31" s="23"/>
      <c r="L31" s="48">
        <f>SUM(L29:L30)</f>
        <v>99924</v>
      </c>
    </row>
    <row r="32" spans="1:12" ht="16.5" thickTop="1">
      <c r="A32" s="2"/>
      <c r="F32" s="33"/>
      <c r="G32" s="33"/>
      <c r="H32" s="33"/>
      <c r="I32" s="23"/>
      <c r="J32" s="23"/>
      <c r="K32" s="23"/>
      <c r="L32" s="42"/>
    </row>
    <row r="33" spans="1:12" ht="15.75">
      <c r="A33" s="3" t="s">
        <v>78</v>
      </c>
      <c r="F33" s="33"/>
      <c r="G33" s="33"/>
      <c r="H33" s="33"/>
      <c r="I33" s="23"/>
      <c r="J33" s="23">
        <v>8000</v>
      </c>
      <c r="K33" s="23"/>
      <c r="L33" s="23">
        <v>8000</v>
      </c>
    </row>
    <row r="34" spans="1:12" ht="15.75">
      <c r="A34" s="3" t="s">
        <v>64</v>
      </c>
      <c r="F34" s="33"/>
      <c r="G34" s="33"/>
      <c r="H34" s="33"/>
      <c r="I34" s="23"/>
      <c r="J34" s="20">
        <v>50</v>
      </c>
      <c r="K34" s="23"/>
      <c r="L34" s="43">
        <v>52</v>
      </c>
    </row>
    <row r="35" spans="1:12" ht="15.75">
      <c r="A35" s="2" t="s">
        <v>63</v>
      </c>
      <c r="F35" s="33"/>
      <c r="G35" s="33"/>
      <c r="H35" s="33"/>
      <c r="I35" s="23"/>
      <c r="J35" s="29">
        <f>SUM(J33:J34)</f>
        <v>8050</v>
      </c>
      <c r="K35" s="23"/>
      <c r="L35" s="29">
        <f>SUM(L33:L34)</f>
        <v>8052</v>
      </c>
    </row>
    <row r="36" spans="1:12" ht="15.75">
      <c r="A36" s="2"/>
      <c r="F36" s="18"/>
      <c r="G36" s="18"/>
      <c r="H36" s="18"/>
      <c r="I36" s="30"/>
      <c r="J36" s="31"/>
      <c r="K36" s="30"/>
      <c r="L36" s="31"/>
    </row>
    <row r="37" spans="1:12" ht="15.75">
      <c r="A37" s="3" t="s">
        <v>18</v>
      </c>
      <c r="F37" s="18"/>
      <c r="G37" s="18"/>
      <c r="H37" s="18"/>
      <c r="I37" s="30"/>
      <c r="J37" s="30">
        <v>16496</v>
      </c>
      <c r="K37" s="30"/>
      <c r="L37" s="30">
        <v>18376</v>
      </c>
    </row>
    <row r="38" spans="1:12" ht="15.75">
      <c r="A38" s="3" t="s">
        <v>78</v>
      </c>
      <c r="F38" s="18"/>
      <c r="G38" s="18"/>
      <c r="H38" s="18"/>
      <c r="I38" s="30"/>
      <c r="J38" s="30">
        <v>4000</v>
      </c>
      <c r="K38" s="30"/>
      <c r="L38" s="30">
        <v>4000</v>
      </c>
    </row>
    <row r="39" spans="1:12" ht="15.75">
      <c r="A39" s="3" t="s">
        <v>62</v>
      </c>
      <c r="I39" s="30"/>
      <c r="J39" s="30">
        <v>250</v>
      </c>
      <c r="K39" s="30"/>
      <c r="L39" s="30">
        <v>229</v>
      </c>
    </row>
    <row r="40" spans="1:12" ht="15.75">
      <c r="A40" s="2" t="s">
        <v>17</v>
      </c>
      <c r="I40" s="30"/>
      <c r="J40" s="32">
        <f>SUM(J37:J39)</f>
        <v>20746</v>
      </c>
      <c r="K40" s="30"/>
      <c r="L40" s="32">
        <f>SUM(L37:L39)</f>
        <v>22605</v>
      </c>
    </row>
    <row r="41" spans="1:12" ht="16.5" thickBot="1">
      <c r="A41" s="2" t="s">
        <v>101</v>
      </c>
      <c r="F41" s="33"/>
      <c r="G41" s="33"/>
      <c r="H41" s="33"/>
      <c r="I41" s="23"/>
      <c r="J41" s="48">
        <f>J35+J40</f>
        <v>28796</v>
      </c>
      <c r="K41" s="23"/>
      <c r="L41" s="48">
        <f>L35+L40</f>
        <v>30657</v>
      </c>
    </row>
    <row r="42" spans="1:12" ht="16.5" thickTop="1">
      <c r="A42" s="2"/>
      <c r="F42" s="33"/>
      <c r="G42" s="33"/>
      <c r="H42" s="33"/>
      <c r="I42" s="23"/>
      <c r="J42" s="23"/>
      <c r="K42" s="23"/>
      <c r="L42" s="23"/>
    </row>
    <row r="43" spans="1:12" ht="16.5" thickBot="1">
      <c r="A43" s="2" t="s">
        <v>103</v>
      </c>
      <c r="F43" s="33"/>
      <c r="G43" s="33"/>
      <c r="H43" s="33"/>
      <c r="I43" s="23"/>
      <c r="J43" s="52">
        <f>J31+J41</f>
        <v>130048</v>
      </c>
      <c r="K43" s="30"/>
      <c r="L43" s="52">
        <f>L31+L41</f>
        <v>130581</v>
      </c>
    </row>
    <row r="44" spans="1:12" ht="16.5" thickTop="1">
      <c r="A44" s="2"/>
      <c r="F44" s="33"/>
      <c r="G44" s="33"/>
      <c r="H44" s="33"/>
      <c r="I44" s="23"/>
      <c r="J44" s="23"/>
      <c r="K44" s="23"/>
      <c r="L44" s="23"/>
    </row>
    <row r="45" spans="1:12" ht="15.75">
      <c r="A45" s="3" t="s">
        <v>57</v>
      </c>
      <c r="F45" s="33"/>
      <c r="G45" s="33"/>
      <c r="H45" s="33"/>
      <c r="I45" s="23"/>
      <c r="J45" s="46">
        <f>J29/869321</f>
        <v>0.109670651002334</v>
      </c>
      <c r="K45" s="23"/>
      <c r="L45" s="46">
        <f>L29/869321</f>
        <v>0.10854333439546497</v>
      </c>
    </row>
    <row r="46" spans="1:12" ht="15.75">
      <c r="A46" s="2"/>
      <c r="F46" s="33"/>
      <c r="G46" s="33"/>
      <c r="H46" s="33"/>
      <c r="I46" s="23"/>
      <c r="J46" s="23"/>
      <c r="K46" s="23"/>
      <c r="L46" s="23"/>
    </row>
    <row r="47" spans="1:12" ht="15.75">
      <c r="A47" s="51" t="s">
        <v>104</v>
      </c>
      <c r="F47" s="33"/>
      <c r="G47" s="33"/>
      <c r="H47" s="33"/>
      <c r="I47" s="23"/>
      <c r="J47" s="23"/>
      <c r="K47" s="23"/>
      <c r="L47" s="23"/>
    </row>
    <row r="48" spans="1:12" ht="15.75">
      <c r="A48" s="51" t="s">
        <v>89</v>
      </c>
      <c r="F48" s="33"/>
      <c r="G48" s="33"/>
      <c r="H48" s="33"/>
      <c r="I48" s="23"/>
      <c r="J48" s="23"/>
      <c r="K48" s="23"/>
      <c r="L48" s="23"/>
    </row>
  </sheetData>
  <sheetProtection/>
  <printOptions/>
  <pageMargins left="0.75" right="0.75" top="0.69" bottom="0.69" header="0.5" footer="0.5"/>
  <pageSetup firstPageNumber="2" useFirstPageNumber="1" horizontalDpi="600" verticalDpi="600" orientation="portrait" paperSize="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S36"/>
  <sheetViews>
    <sheetView zoomScalePageLayoutView="0" workbookViewId="0" topLeftCell="A1">
      <selection activeCell="D36" sqref="D36"/>
    </sheetView>
  </sheetViews>
  <sheetFormatPr defaultColWidth="9.140625" defaultRowHeight="12.75"/>
  <cols>
    <col min="1" max="3" width="3.7109375" style="3" customWidth="1"/>
    <col min="4" max="4" width="13.7109375" style="3" customWidth="1"/>
    <col min="5" max="5" width="17.57421875" style="3" customWidth="1"/>
    <col min="6" max="6" width="13.140625" style="3" customWidth="1"/>
    <col min="7" max="7" width="0.85546875" style="3" customWidth="1"/>
    <col min="8" max="8" width="13.140625" style="3" customWidth="1"/>
    <col min="9" max="9" width="0.85546875" style="3" customWidth="1"/>
    <col min="10" max="10" width="13.140625" style="3" customWidth="1"/>
    <col min="11" max="11" width="0.85546875" style="3" customWidth="1"/>
    <col min="12" max="12" width="13.140625" style="3" customWidth="1"/>
    <col min="13" max="13" width="0.85546875" style="3" customWidth="1"/>
    <col min="14" max="14" width="13.140625" style="3" customWidth="1"/>
    <col min="15" max="15" width="0.85546875" style="3" customWidth="1"/>
    <col min="16" max="16" width="13.140625" style="3" customWidth="1"/>
    <col min="17" max="17" width="0.85546875" style="3" customWidth="1"/>
    <col min="18" max="18" width="13.140625" style="3" customWidth="1"/>
    <col min="19" max="19" width="5.00390625" style="3" customWidth="1"/>
    <col min="20" max="20" width="11.00390625" style="3" customWidth="1"/>
    <col min="21" max="16384" width="9.140625" style="3" customWidth="1"/>
  </cols>
  <sheetData>
    <row r="1" spans="1:18" ht="15.75">
      <c r="A1" s="2" t="s">
        <v>0</v>
      </c>
      <c r="B1" s="2"/>
      <c r="C1" s="2"/>
      <c r="D1" s="2"/>
      <c r="E1" s="2"/>
      <c r="F1" s="2"/>
      <c r="G1" s="2"/>
      <c r="H1" s="2"/>
      <c r="I1" s="2"/>
      <c r="J1" s="2"/>
      <c r="K1" s="2"/>
      <c r="L1" s="2"/>
      <c r="M1" s="2"/>
      <c r="N1" s="2"/>
      <c r="O1" s="2"/>
      <c r="P1" s="2"/>
      <c r="Q1" s="2"/>
      <c r="R1" s="2"/>
    </row>
    <row r="2" spans="1:18" ht="15.75">
      <c r="A2" s="4" t="s">
        <v>24</v>
      </c>
      <c r="B2" s="2"/>
      <c r="C2" s="2"/>
      <c r="D2" s="2"/>
      <c r="E2" s="2"/>
      <c r="F2" s="2"/>
      <c r="G2" s="2"/>
      <c r="H2" s="2"/>
      <c r="I2" s="2"/>
      <c r="J2" s="2"/>
      <c r="K2" s="2"/>
      <c r="L2" s="2"/>
      <c r="M2" s="2"/>
      <c r="N2" s="2"/>
      <c r="O2" s="2"/>
      <c r="P2" s="2"/>
      <c r="Q2" s="2"/>
      <c r="R2" s="2"/>
    </row>
    <row r="3" spans="1:18" ht="15.75">
      <c r="A3" s="2" t="str">
        <f>'CI'!A3</f>
        <v>for the quarter ended 30 September 2010</v>
      </c>
      <c r="B3" s="2"/>
      <c r="C3" s="2"/>
      <c r="D3" s="2"/>
      <c r="E3" s="2"/>
      <c r="F3" s="2"/>
      <c r="G3" s="2"/>
      <c r="H3" s="2"/>
      <c r="I3" s="2"/>
      <c r="J3" s="2"/>
      <c r="K3" s="2"/>
      <c r="L3" s="2"/>
      <c r="M3" s="2"/>
      <c r="N3" s="2"/>
      <c r="O3" s="2"/>
      <c r="P3" s="2"/>
      <c r="Q3" s="2"/>
      <c r="R3" s="2"/>
    </row>
    <row r="4" spans="1:18" ht="15.75">
      <c r="A4" s="4"/>
      <c r="B4" s="2"/>
      <c r="C4" s="2"/>
      <c r="D4" s="2"/>
      <c r="E4" s="2"/>
      <c r="F4" s="55" t="s">
        <v>1</v>
      </c>
      <c r="G4" s="55"/>
      <c r="H4" s="55"/>
      <c r="I4" s="55"/>
      <c r="J4" s="55"/>
      <c r="K4" s="55"/>
      <c r="L4" s="55"/>
      <c r="M4" s="55"/>
      <c r="N4" s="55"/>
      <c r="O4" s="55"/>
      <c r="P4" s="55"/>
      <c r="Q4" s="55"/>
      <c r="R4" s="55"/>
    </row>
    <row r="5" spans="1:18" ht="15.75">
      <c r="A5" s="1"/>
      <c r="B5" s="1"/>
      <c r="C5" s="1"/>
      <c r="D5" s="1"/>
      <c r="E5" s="1"/>
      <c r="F5" s="56" t="s">
        <v>65</v>
      </c>
      <c r="G5" s="56"/>
      <c r="H5" s="56"/>
      <c r="I5" s="56"/>
      <c r="J5" s="56"/>
      <c r="K5" s="56"/>
      <c r="L5" s="56"/>
      <c r="M5" s="56"/>
      <c r="N5" s="56"/>
      <c r="O5" s="9"/>
      <c r="P5" s="9"/>
      <c r="Q5" s="9"/>
      <c r="R5" s="9"/>
    </row>
    <row r="6" spans="1:18" ht="15.75">
      <c r="A6" s="1"/>
      <c r="B6" s="1"/>
      <c r="C6" s="1"/>
      <c r="D6" s="1"/>
      <c r="E6" s="1"/>
      <c r="F6" s="2"/>
      <c r="G6" s="7"/>
      <c r="H6" s="8"/>
      <c r="I6" s="8"/>
      <c r="J6" s="10" t="s">
        <v>48</v>
      </c>
      <c r="K6" s="8"/>
      <c r="L6" s="8"/>
      <c r="M6" s="7"/>
      <c r="N6" s="9"/>
      <c r="O6" s="9"/>
      <c r="P6" s="9"/>
      <c r="Q6" s="9"/>
      <c r="R6" s="9"/>
    </row>
    <row r="7" spans="1:18" ht="15.75">
      <c r="A7" s="1"/>
      <c r="B7" s="1"/>
      <c r="C7" s="1"/>
      <c r="D7" s="1"/>
      <c r="E7" s="1"/>
      <c r="F7" s="10" t="s">
        <v>22</v>
      </c>
      <c r="G7" s="10"/>
      <c r="H7" s="10" t="s">
        <v>22</v>
      </c>
      <c r="I7" s="10"/>
      <c r="J7" s="10" t="s">
        <v>49</v>
      </c>
      <c r="K7" s="10"/>
      <c r="L7" s="10" t="s">
        <v>25</v>
      </c>
      <c r="M7" s="11"/>
      <c r="N7" s="9"/>
      <c r="O7" s="9"/>
      <c r="P7" s="10" t="s">
        <v>105</v>
      </c>
      <c r="Q7" s="9"/>
      <c r="R7" s="45" t="s">
        <v>23</v>
      </c>
    </row>
    <row r="8" spans="1:18" ht="15.75">
      <c r="A8" s="1"/>
      <c r="B8" s="1"/>
      <c r="C8" s="1"/>
      <c r="D8" s="1"/>
      <c r="E8" s="1"/>
      <c r="F8" s="8" t="s">
        <v>73</v>
      </c>
      <c r="G8" s="8"/>
      <c r="H8" s="8" t="s">
        <v>26</v>
      </c>
      <c r="I8" s="8"/>
      <c r="J8" s="8" t="s">
        <v>50</v>
      </c>
      <c r="K8" s="8"/>
      <c r="L8" s="12" t="s">
        <v>27</v>
      </c>
      <c r="M8" s="13"/>
      <c r="N8" s="12" t="s">
        <v>23</v>
      </c>
      <c r="O8" s="12"/>
      <c r="P8" s="12" t="s">
        <v>56</v>
      </c>
      <c r="Q8" s="12"/>
      <c r="R8" s="12" t="s">
        <v>55</v>
      </c>
    </row>
    <row r="9" spans="1:18" ht="15.75">
      <c r="A9" s="1"/>
      <c r="B9" s="1"/>
      <c r="C9" s="1"/>
      <c r="D9" s="1"/>
      <c r="E9" s="1"/>
      <c r="F9" s="10" t="s">
        <v>5</v>
      </c>
      <c r="G9" s="7"/>
      <c r="H9" s="10" t="s">
        <v>5</v>
      </c>
      <c r="I9" s="10"/>
      <c r="J9" s="10" t="s">
        <v>5</v>
      </c>
      <c r="K9" s="7"/>
      <c r="L9" s="10" t="s">
        <v>5</v>
      </c>
      <c r="M9" s="10"/>
      <c r="N9" s="10" t="s">
        <v>5</v>
      </c>
      <c r="O9" s="10"/>
      <c r="P9" s="10" t="s">
        <v>5</v>
      </c>
      <c r="Q9" s="10"/>
      <c r="R9" s="10" t="s">
        <v>5</v>
      </c>
    </row>
    <row r="10" spans="1:18" ht="12" customHeight="1">
      <c r="A10" s="1"/>
      <c r="B10" s="1"/>
      <c r="C10" s="1"/>
      <c r="D10" s="1"/>
      <c r="E10" s="1"/>
      <c r="F10" s="1"/>
      <c r="G10" s="1"/>
      <c r="H10" s="1"/>
      <c r="I10" s="1"/>
      <c r="J10" s="1"/>
      <c r="K10" s="1"/>
      <c r="L10" s="1"/>
      <c r="M10" s="1"/>
      <c r="N10" s="14"/>
      <c r="O10" s="14"/>
      <c r="P10" s="14"/>
      <c r="Q10" s="14"/>
      <c r="R10" s="14"/>
    </row>
    <row r="11" spans="1:18" ht="15.75">
      <c r="A11" s="1" t="s">
        <v>106</v>
      </c>
      <c r="B11" s="38"/>
      <c r="C11" s="1"/>
      <c r="D11" s="1"/>
      <c r="E11" s="1"/>
      <c r="F11" s="1">
        <v>86932</v>
      </c>
      <c r="G11" s="1"/>
      <c r="H11" s="1">
        <v>27589</v>
      </c>
      <c r="I11" s="1"/>
      <c r="J11" s="1">
        <f>'FP'!L27</f>
        <v>332</v>
      </c>
      <c r="K11" s="1"/>
      <c r="L11" s="1">
        <f>'FP'!L28</f>
        <v>-20494</v>
      </c>
      <c r="M11" s="1"/>
      <c r="N11" s="14">
        <f>SUM(F11:M11)</f>
        <v>94359</v>
      </c>
      <c r="O11" s="14"/>
      <c r="P11" s="14">
        <f>'FP'!L30</f>
        <v>5565</v>
      </c>
      <c r="Q11" s="14"/>
      <c r="R11" s="14">
        <f>SUM(N11:Q11)</f>
        <v>99924</v>
      </c>
    </row>
    <row r="12" spans="1:18" ht="5.25" customHeight="1">
      <c r="A12" s="1"/>
      <c r="B12" s="1"/>
      <c r="C12" s="1"/>
      <c r="D12" s="1"/>
      <c r="E12" s="1"/>
      <c r="F12" s="1"/>
      <c r="G12" s="1"/>
      <c r="H12" s="1"/>
      <c r="I12" s="1"/>
      <c r="J12" s="1"/>
      <c r="K12" s="1"/>
      <c r="L12" s="1"/>
      <c r="M12" s="1"/>
      <c r="N12" s="14"/>
      <c r="O12" s="14"/>
      <c r="P12" s="14"/>
      <c r="Q12" s="14"/>
      <c r="R12" s="14"/>
    </row>
    <row r="13" spans="1:19" ht="15.75">
      <c r="A13" s="3" t="s">
        <v>83</v>
      </c>
      <c r="B13" s="1"/>
      <c r="C13" s="1"/>
      <c r="D13" s="1"/>
      <c r="E13" s="1"/>
      <c r="F13" s="40">
        <v>0</v>
      </c>
      <c r="G13" s="1"/>
      <c r="H13" s="40">
        <v>0</v>
      </c>
      <c r="I13" s="40"/>
      <c r="J13" s="40">
        <f>'CI'!J22</f>
        <v>0</v>
      </c>
      <c r="K13" s="14"/>
      <c r="L13" s="14">
        <f>'CI'!J27</f>
        <v>980</v>
      </c>
      <c r="M13" s="14"/>
      <c r="N13" s="14">
        <f>SUM(F13:L13)</f>
        <v>980</v>
      </c>
      <c r="O13" s="14"/>
      <c r="P13" s="14">
        <f>'CI'!J28</f>
        <v>348</v>
      </c>
      <c r="Q13" s="14"/>
      <c r="R13" s="14">
        <f>SUM(N13:Q13)</f>
        <v>1328</v>
      </c>
      <c r="S13" s="15"/>
    </row>
    <row r="14" spans="1:19" ht="5.25" customHeight="1">
      <c r="A14" s="1"/>
      <c r="B14" s="1"/>
      <c r="C14" s="1"/>
      <c r="D14" s="1"/>
      <c r="E14" s="1"/>
      <c r="F14" s="1"/>
      <c r="G14" s="1"/>
      <c r="H14" s="1"/>
      <c r="I14" s="1"/>
      <c r="J14" s="1"/>
      <c r="K14" s="14"/>
      <c r="L14" s="14"/>
      <c r="M14" s="14"/>
      <c r="N14" s="14"/>
      <c r="O14" s="14"/>
      <c r="P14" s="14"/>
      <c r="Q14" s="14"/>
      <c r="R14" s="14"/>
      <c r="S14" s="15"/>
    </row>
    <row r="15" spans="1:19" ht="16.5" thickBot="1">
      <c r="A15" s="1" t="s">
        <v>107</v>
      </c>
      <c r="B15" s="1"/>
      <c r="C15" s="1"/>
      <c r="D15" s="1"/>
      <c r="E15" s="1"/>
      <c r="F15" s="16">
        <f>SUM(F11:F14)</f>
        <v>86932</v>
      </c>
      <c r="G15" s="16"/>
      <c r="H15" s="16">
        <f>SUM(H11:H14)</f>
        <v>27589</v>
      </c>
      <c r="I15" s="16"/>
      <c r="J15" s="16">
        <f>SUM(J11:J14)</f>
        <v>332</v>
      </c>
      <c r="K15" s="16"/>
      <c r="L15" s="16">
        <f>SUM(L11:L14)</f>
        <v>-19514</v>
      </c>
      <c r="M15" s="16"/>
      <c r="N15" s="16">
        <f>SUM(N11:N14)</f>
        <v>95339</v>
      </c>
      <c r="O15" s="16"/>
      <c r="P15" s="16">
        <f>SUM(P11:P14)</f>
        <v>5913</v>
      </c>
      <c r="Q15" s="16"/>
      <c r="R15" s="16">
        <f>SUM(N15:Q15)</f>
        <v>101252</v>
      </c>
      <c r="S15" s="15"/>
    </row>
    <row r="16" spans="1:19" ht="12" customHeight="1" thickTop="1">
      <c r="A16" s="1"/>
      <c r="B16" s="1"/>
      <c r="C16" s="1"/>
      <c r="D16" s="1"/>
      <c r="E16" s="1"/>
      <c r="F16" s="1"/>
      <c r="G16" s="1"/>
      <c r="H16" s="1"/>
      <c r="I16" s="1"/>
      <c r="J16" s="1"/>
      <c r="K16" s="14"/>
      <c r="L16" s="14"/>
      <c r="M16" s="14"/>
      <c r="N16" s="14"/>
      <c r="O16" s="14"/>
      <c r="P16" s="14"/>
      <c r="Q16" s="14"/>
      <c r="R16" s="14"/>
      <c r="S16" s="15"/>
    </row>
    <row r="17" spans="1:18" ht="15.75">
      <c r="A17" s="1" t="s">
        <v>74</v>
      </c>
      <c r="B17" s="38"/>
      <c r="C17" s="1"/>
      <c r="D17" s="1"/>
      <c r="E17" s="1"/>
      <c r="F17" s="1">
        <v>86932</v>
      </c>
      <c r="G17" s="1"/>
      <c r="H17" s="1">
        <v>27589</v>
      </c>
      <c r="I17" s="1"/>
      <c r="J17" s="1">
        <v>391</v>
      </c>
      <c r="K17" s="1"/>
      <c r="L17" s="1">
        <v>-18140</v>
      </c>
      <c r="M17" s="1"/>
      <c r="N17" s="14">
        <f>SUM(F17:M17)</f>
        <v>96772</v>
      </c>
      <c r="O17" s="14"/>
      <c r="P17" s="14">
        <v>4844</v>
      </c>
      <c r="Q17" s="14"/>
      <c r="R17" s="14">
        <f>SUM(N17:Q17)</f>
        <v>101616</v>
      </c>
    </row>
    <row r="18" spans="1:18" ht="5.25" customHeight="1">
      <c r="A18" s="1"/>
      <c r="B18" s="1"/>
      <c r="C18" s="1"/>
      <c r="D18" s="1"/>
      <c r="E18" s="1"/>
      <c r="F18" s="1"/>
      <c r="G18" s="1"/>
      <c r="H18" s="1"/>
      <c r="I18" s="1"/>
      <c r="J18" s="1"/>
      <c r="K18" s="1"/>
      <c r="L18" s="1"/>
      <c r="M18" s="1"/>
      <c r="N18" s="14"/>
      <c r="O18" s="14"/>
      <c r="P18" s="14"/>
      <c r="Q18" s="14"/>
      <c r="R18" s="14"/>
    </row>
    <row r="19" spans="1:18" ht="15.75">
      <c r="A19" s="3" t="s">
        <v>83</v>
      </c>
      <c r="B19" s="1"/>
      <c r="C19" s="1"/>
      <c r="D19" s="1"/>
      <c r="E19" s="1"/>
      <c r="F19" s="40">
        <v>0</v>
      </c>
      <c r="G19" s="1"/>
      <c r="H19" s="40">
        <v>0</v>
      </c>
      <c r="I19" s="40"/>
      <c r="J19" s="14">
        <f>'CI'!L22</f>
        <v>10</v>
      </c>
      <c r="K19" s="14"/>
      <c r="L19" s="14">
        <f>'CI'!L27</f>
        <v>83</v>
      </c>
      <c r="M19" s="14"/>
      <c r="N19" s="14">
        <f>SUM(F19:L19)</f>
        <v>93</v>
      </c>
      <c r="O19" s="14"/>
      <c r="P19" s="14">
        <f>'CI'!L28</f>
        <v>84</v>
      </c>
      <c r="Q19" s="14"/>
      <c r="R19" s="14">
        <f>SUM(N19:Q19)</f>
        <v>177</v>
      </c>
    </row>
    <row r="20" spans="1:18" ht="5.25" customHeight="1">
      <c r="A20" s="1"/>
      <c r="B20" s="1"/>
      <c r="C20" s="1"/>
      <c r="D20" s="1"/>
      <c r="E20" s="1"/>
      <c r="F20" s="1"/>
      <c r="G20" s="1"/>
      <c r="H20" s="1"/>
      <c r="I20" s="1"/>
      <c r="J20" s="1"/>
      <c r="K20" s="14"/>
      <c r="L20" s="14"/>
      <c r="M20" s="14"/>
      <c r="N20" s="14"/>
      <c r="O20" s="14"/>
      <c r="P20" s="14"/>
      <c r="Q20" s="14"/>
      <c r="R20" s="14"/>
    </row>
    <row r="21" spans="1:18" ht="16.5" thickBot="1">
      <c r="A21" s="1" t="s">
        <v>111</v>
      </c>
      <c r="B21" s="1"/>
      <c r="C21" s="1"/>
      <c r="D21" s="1"/>
      <c r="E21" s="1"/>
      <c r="F21" s="16">
        <f>SUM(F17:F20)</f>
        <v>86932</v>
      </c>
      <c r="G21" s="16"/>
      <c r="H21" s="16">
        <f>SUM(H17:H20)</f>
        <v>27589</v>
      </c>
      <c r="I21" s="16"/>
      <c r="J21" s="16">
        <f>SUM(J17:J20)</f>
        <v>401</v>
      </c>
      <c r="K21" s="16"/>
      <c r="L21" s="16">
        <f>SUM(L17:L20)</f>
        <v>-18057</v>
      </c>
      <c r="M21" s="16"/>
      <c r="N21" s="16">
        <f>SUM(N17:N20)</f>
        <v>96865</v>
      </c>
      <c r="O21" s="16"/>
      <c r="P21" s="16">
        <f>SUM(P17:P20)</f>
        <v>4928</v>
      </c>
      <c r="Q21" s="16"/>
      <c r="R21" s="16">
        <f>SUM(N21:Q21)</f>
        <v>101793</v>
      </c>
    </row>
    <row r="22" spans="1:18" ht="16.5" thickTop="1">
      <c r="A22" s="1"/>
      <c r="B22" s="1"/>
      <c r="C22" s="1"/>
      <c r="D22" s="1"/>
      <c r="E22" s="1"/>
      <c r="F22" s="1"/>
      <c r="G22" s="1"/>
      <c r="H22" s="1"/>
      <c r="I22" s="1"/>
      <c r="J22" s="1"/>
      <c r="K22" s="14"/>
      <c r="L22" s="14"/>
      <c r="M22" s="14"/>
      <c r="N22" s="14"/>
      <c r="O22" s="14"/>
      <c r="P22" s="14"/>
      <c r="Q22" s="14"/>
      <c r="R22" s="14"/>
    </row>
    <row r="35" ht="15.75">
      <c r="A35" s="51" t="s">
        <v>117</v>
      </c>
    </row>
    <row r="36" ht="15.75">
      <c r="A36" s="51" t="s">
        <v>116</v>
      </c>
    </row>
  </sheetData>
  <sheetProtection/>
  <mergeCells count="2">
    <mergeCell ref="F5:N5"/>
    <mergeCell ref="F4:R4"/>
  </mergeCells>
  <printOptions/>
  <pageMargins left="0.39" right="0.25" top="0.57" bottom="0.61" header="0.42" footer="0.29"/>
  <pageSetup firstPageNumber="3" useFirstPageNumber="1" horizontalDpi="600" verticalDpi="600" orientation="landscape" paperSize="9"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N89"/>
  <sheetViews>
    <sheetView workbookViewId="0" topLeftCell="A1">
      <selection activeCell="D12" sqref="D12"/>
    </sheetView>
  </sheetViews>
  <sheetFormatPr defaultColWidth="9.140625" defaultRowHeight="12.75"/>
  <cols>
    <col min="1" max="3" width="3.7109375" style="3" customWidth="1"/>
    <col min="4" max="4" width="22.140625" style="3" customWidth="1"/>
    <col min="5" max="5" width="5.7109375" style="3" customWidth="1"/>
    <col min="6" max="6" width="11.28125" style="3" customWidth="1"/>
    <col min="7" max="7" width="1.28515625" style="3" customWidth="1"/>
    <col min="8" max="8" width="11.28125" style="3" customWidth="1"/>
    <col min="9" max="9" width="1.28515625" style="3" customWidth="1"/>
    <col min="10" max="10" width="11.28125" style="3" customWidth="1"/>
    <col min="11" max="11" width="1.28515625" style="3" customWidth="1"/>
    <col min="12" max="12" width="11.28125" style="3" customWidth="1"/>
    <col min="13" max="13" width="5.00390625" style="3" customWidth="1"/>
    <col min="14" max="14" width="12.00390625" style="3" bestFit="1" customWidth="1"/>
    <col min="15" max="15" width="2.57421875" style="3" customWidth="1"/>
    <col min="16" max="16384" width="9.140625" style="3" customWidth="1"/>
  </cols>
  <sheetData>
    <row r="1" spans="1:12" ht="15.75">
      <c r="A1" s="2" t="str">
        <f>'CI'!A1</f>
        <v>PDZ HOLDINGS BHD</v>
      </c>
      <c r="L1" s="44"/>
    </row>
    <row r="2" ht="15.75">
      <c r="A2" s="4" t="s">
        <v>108</v>
      </c>
    </row>
    <row r="3" ht="15.75">
      <c r="A3" s="2" t="str">
        <f>'CI'!A3</f>
        <v>for the quarter ended 30 September 2010</v>
      </c>
    </row>
    <row r="4" spans="1:12" ht="15.75">
      <c r="A4" s="2"/>
      <c r="H4" s="2"/>
      <c r="I4" s="2"/>
      <c r="J4" s="55" t="s">
        <v>1</v>
      </c>
      <c r="K4" s="55"/>
      <c r="L4" s="55"/>
    </row>
    <row r="5" spans="8:12" ht="15.75">
      <c r="H5" s="2"/>
      <c r="I5" s="2"/>
      <c r="J5" s="55" t="s">
        <v>4</v>
      </c>
      <c r="K5" s="55"/>
      <c r="L5" s="55"/>
    </row>
    <row r="6" spans="8:12" ht="15.75">
      <c r="H6" s="2"/>
      <c r="I6" s="2"/>
      <c r="J6" s="6" t="s">
        <v>80</v>
      </c>
      <c r="K6" s="6"/>
      <c r="L6" s="6" t="s">
        <v>81</v>
      </c>
    </row>
    <row r="7" spans="8:12" ht="15.75">
      <c r="H7" s="2"/>
      <c r="I7" s="2"/>
      <c r="J7" s="6"/>
      <c r="K7" s="6"/>
      <c r="L7" s="5" t="s">
        <v>92</v>
      </c>
    </row>
    <row r="8" spans="8:12" ht="15.75">
      <c r="H8" s="5"/>
      <c r="I8" s="2"/>
      <c r="J8" s="5" t="s">
        <v>5</v>
      </c>
      <c r="L8" s="5" t="s">
        <v>5</v>
      </c>
    </row>
    <row r="9" ht="15.75">
      <c r="A9" s="2" t="s">
        <v>30</v>
      </c>
    </row>
    <row r="10" spans="1:12" ht="15.75">
      <c r="A10" s="3" t="s">
        <v>114</v>
      </c>
      <c r="J10" s="3">
        <f>'CI'!J18</f>
        <v>1328</v>
      </c>
      <c r="L10" s="3">
        <f>'CI'!L18</f>
        <v>167</v>
      </c>
    </row>
    <row r="12" ht="15.75">
      <c r="A12" s="3" t="s">
        <v>51</v>
      </c>
    </row>
    <row r="13" ht="15.75">
      <c r="B13" s="3" t="s">
        <v>52</v>
      </c>
    </row>
    <row r="14" spans="2:12" ht="15.75">
      <c r="B14" s="26" t="s">
        <v>53</v>
      </c>
      <c r="J14" s="3">
        <v>1383</v>
      </c>
      <c r="L14" s="44">
        <v>1138</v>
      </c>
    </row>
    <row r="15" spans="2:12" ht="15.75">
      <c r="B15" s="26" t="s">
        <v>118</v>
      </c>
      <c r="J15" s="3">
        <v>-21</v>
      </c>
      <c r="L15" s="3">
        <v>-169</v>
      </c>
    </row>
    <row r="16" spans="2:14" ht="15.75">
      <c r="B16" s="15" t="s">
        <v>119</v>
      </c>
      <c r="J16" s="50">
        <v>0</v>
      </c>
      <c r="L16" s="3">
        <v>-15</v>
      </c>
      <c r="N16" s="26"/>
    </row>
    <row r="17" spans="2:12" ht="15.75">
      <c r="B17" s="3" t="s">
        <v>66</v>
      </c>
      <c r="J17" s="3">
        <f>-'CI'!J15</f>
        <v>112</v>
      </c>
      <c r="L17" s="50">
        <f>-'CI'!L15</f>
        <v>0</v>
      </c>
    </row>
    <row r="18" spans="2:12" ht="15.75">
      <c r="B18" s="3" t="s">
        <v>31</v>
      </c>
      <c r="J18" s="15">
        <v>-46</v>
      </c>
      <c r="K18" s="15"/>
      <c r="L18" s="15">
        <v>-126</v>
      </c>
    </row>
    <row r="19" spans="2:12" ht="15.75">
      <c r="B19" s="3" t="s">
        <v>58</v>
      </c>
      <c r="J19" s="21">
        <f>-'CI'!J17</f>
        <v>221</v>
      </c>
      <c r="L19" s="21">
        <f>-'CI'!L17</f>
        <v>79</v>
      </c>
    </row>
    <row r="20" spans="10:12" ht="15.75">
      <c r="J20" s="3">
        <f>SUM(J10:J19)</f>
        <v>2977</v>
      </c>
      <c r="L20" s="3">
        <f>SUM(L10:L19)</f>
        <v>1074</v>
      </c>
    </row>
    <row r="21" ht="15.75">
      <c r="A21" s="3" t="s">
        <v>32</v>
      </c>
    </row>
    <row r="22" spans="2:12" ht="15.75">
      <c r="B22" s="3" t="s">
        <v>45</v>
      </c>
      <c r="J22" s="3">
        <f>'FP'!L15-'FP'!J15</f>
        <v>20</v>
      </c>
      <c r="L22" s="3">
        <v>145</v>
      </c>
    </row>
    <row r="23" spans="2:12" ht="15.75">
      <c r="B23" s="3" t="s">
        <v>33</v>
      </c>
      <c r="J23" s="3">
        <f>'FP'!L16-'FP'!J16</f>
        <v>220</v>
      </c>
      <c r="L23" s="3">
        <v>1885</v>
      </c>
    </row>
    <row r="24" spans="2:14" ht="15.75">
      <c r="B24" s="3" t="s">
        <v>34</v>
      </c>
      <c r="J24" s="21">
        <f>'FP'!J37-'FP'!L37</f>
        <v>-1880</v>
      </c>
      <c r="L24" s="21">
        <v>-3187</v>
      </c>
      <c r="N24" s="26"/>
    </row>
    <row r="25" spans="1:12" ht="15.75">
      <c r="A25" s="3" t="s">
        <v>70</v>
      </c>
      <c r="J25" s="3">
        <f>SUM(J20:J24)</f>
        <v>1337</v>
      </c>
      <c r="L25" s="3">
        <f>SUM(L20:L24)</f>
        <v>-83</v>
      </c>
    </row>
    <row r="27" spans="1:12" ht="15.75">
      <c r="A27" s="3" t="s">
        <v>67</v>
      </c>
      <c r="J27" s="3">
        <f>-J17</f>
        <v>-112</v>
      </c>
      <c r="L27" s="50">
        <f>-L17</f>
        <v>0</v>
      </c>
    </row>
    <row r="28" spans="1:12" ht="15.75">
      <c r="A28" s="3" t="s">
        <v>68</v>
      </c>
      <c r="J28" s="3">
        <f>-J18</f>
        <v>46</v>
      </c>
      <c r="L28" s="3">
        <f>-L18</f>
        <v>126</v>
      </c>
    </row>
    <row r="29" spans="1:12" ht="15.75">
      <c r="A29" s="3" t="s">
        <v>77</v>
      </c>
      <c r="J29" s="3">
        <v>44</v>
      </c>
      <c r="L29" s="50">
        <v>0</v>
      </c>
    </row>
    <row r="30" spans="1:12" ht="15.75">
      <c r="A30" s="3" t="s">
        <v>35</v>
      </c>
      <c r="J30" s="15">
        <f>'CI'!J17-'FP'!L39+'FP'!J39-'FP'!L34+'FP'!J34-'FP'!J17+'FP'!L17-J29</f>
        <v>-204</v>
      </c>
      <c r="L30" s="15">
        <v>-90</v>
      </c>
    </row>
    <row r="31" spans="10:12" ht="15.75">
      <c r="J31" s="21"/>
      <c r="L31" s="21"/>
    </row>
    <row r="32" spans="1:12" ht="15.75">
      <c r="A32" s="3" t="s">
        <v>36</v>
      </c>
      <c r="J32" s="21">
        <f>SUM(J25:J30)</f>
        <v>1111</v>
      </c>
      <c r="L32" s="21">
        <f>SUM(L25:L30)</f>
        <v>-47</v>
      </c>
    </row>
    <row r="34" ht="15.75">
      <c r="A34" s="2" t="s">
        <v>37</v>
      </c>
    </row>
    <row r="35" ht="15.75">
      <c r="A35" s="3" t="s">
        <v>46</v>
      </c>
    </row>
    <row r="36" spans="2:12" ht="15.75">
      <c r="B36" s="3" t="s">
        <v>38</v>
      </c>
      <c r="J36" s="3">
        <v>23</v>
      </c>
      <c r="L36" s="3">
        <v>171</v>
      </c>
    </row>
    <row r="37" spans="1:12" ht="15.75">
      <c r="A37" s="3" t="s">
        <v>47</v>
      </c>
      <c r="J37" s="3">
        <v>-778</v>
      </c>
      <c r="L37" s="3">
        <v>-19</v>
      </c>
    </row>
    <row r="38" spans="10:12" ht="15.75">
      <c r="J38" s="21"/>
      <c r="L38" s="21"/>
    </row>
    <row r="39" spans="1:12" ht="15.75">
      <c r="A39" s="3" t="s">
        <v>39</v>
      </c>
      <c r="J39" s="34">
        <f>SUM(J36:J37)</f>
        <v>-755</v>
      </c>
      <c r="L39" s="34">
        <f>SUM(L36:L37)</f>
        <v>152</v>
      </c>
    </row>
    <row r="41" ht="15.75">
      <c r="A41" s="2" t="str">
        <f>A1</f>
        <v>PDZ HOLDINGS BHD</v>
      </c>
    </row>
    <row r="42" ht="15.75">
      <c r="A42" s="2" t="str">
        <f>A2</f>
        <v>Condensed Consolidated Statement of Cash Flow</v>
      </c>
    </row>
    <row r="43" ht="15.75">
      <c r="A43" s="2" t="s">
        <v>109</v>
      </c>
    </row>
    <row r="44" spans="8:12" ht="15.75">
      <c r="H44" s="2"/>
      <c r="I44" s="2"/>
      <c r="J44" s="55" t="s">
        <v>1</v>
      </c>
      <c r="K44" s="55"/>
      <c r="L44" s="55"/>
    </row>
    <row r="45" spans="8:12" ht="15.75">
      <c r="H45" s="2"/>
      <c r="I45" s="2"/>
      <c r="J45" s="55" t="s">
        <v>4</v>
      </c>
      <c r="K45" s="55"/>
      <c r="L45" s="55"/>
    </row>
    <row r="46" spans="8:12" ht="15.75">
      <c r="H46" s="2"/>
      <c r="I46" s="2"/>
      <c r="J46" s="6" t="s">
        <v>80</v>
      </c>
      <c r="K46" s="6"/>
      <c r="L46" s="6" t="s">
        <v>81</v>
      </c>
    </row>
    <row r="47" spans="8:12" ht="15.75">
      <c r="H47" s="5"/>
      <c r="I47" s="2"/>
      <c r="J47" s="6"/>
      <c r="K47" s="6"/>
      <c r="L47" s="5" t="s">
        <v>92</v>
      </c>
    </row>
    <row r="48" spans="1:12" ht="15.75">
      <c r="A48" s="2"/>
      <c r="J48" s="5" t="s">
        <v>5</v>
      </c>
      <c r="L48" s="5" t="s">
        <v>5</v>
      </c>
    </row>
    <row r="49" spans="1:12" ht="15.75">
      <c r="A49" s="2" t="s">
        <v>120</v>
      </c>
      <c r="J49" s="5"/>
      <c r="L49" s="5"/>
    </row>
    <row r="50" ht="15.75">
      <c r="A50" s="3" t="s">
        <v>112</v>
      </c>
    </row>
    <row r="51" spans="2:12" ht="15.75">
      <c r="B51" s="3" t="s">
        <v>69</v>
      </c>
      <c r="J51" s="50">
        <f>J72-L72</f>
        <v>0</v>
      </c>
      <c r="L51" s="3">
        <v>-11</v>
      </c>
    </row>
    <row r="52" spans="10:12" ht="15.75">
      <c r="J52" s="21"/>
      <c r="L52" s="21"/>
    </row>
    <row r="53" spans="1:12" ht="15.75">
      <c r="A53" s="3" t="s">
        <v>121</v>
      </c>
      <c r="J53" s="54">
        <f>SUM(J50:J52)</f>
        <v>0</v>
      </c>
      <c r="L53" s="21">
        <f>SUM(L50:L52)</f>
        <v>-11</v>
      </c>
    </row>
    <row r="55" spans="1:12" ht="15.75">
      <c r="A55" s="2" t="s">
        <v>40</v>
      </c>
      <c r="J55" s="3">
        <f>J32+J39+J53</f>
        <v>356</v>
      </c>
      <c r="L55" s="3">
        <f>L32+L39+L53</f>
        <v>94</v>
      </c>
    </row>
    <row r="56" ht="15.75">
      <c r="A56" s="2"/>
    </row>
    <row r="57" spans="1:12" ht="15.75">
      <c r="A57" s="2" t="s">
        <v>41</v>
      </c>
      <c r="H57" s="5" t="s">
        <v>54</v>
      </c>
      <c r="J57" s="3">
        <f>L75</f>
        <v>15180</v>
      </c>
      <c r="L57" s="3">
        <v>29728</v>
      </c>
    </row>
    <row r="58" ht="15.75">
      <c r="A58" s="2"/>
    </row>
    <row r="59" spans="1:12" ht="15.75">
      <c r="A59" s="2" t="s">
        <v>71</v>
      </c>
      <c r="J59" s="50">
        <v>0</v>
      </c>
      <c r="L59" s="3">
        <v>23</v>
      </c>
    </row>
    <row r="60" ht="15.75">
      <c r="A60" s="2"/>
    </row>
    <row r="61" spans="1:12" ht="16.5" thickBot="1">
      <c r="A61" s="2" t="s">
        <v>42</v>
      </c>
      <c r="J61" s="35">
        <f>SUM(J55:J60)</f>
        <v>15536</v>
      </c>
      <c r="L61" s="35">
        <f>SUM(L55:L60)</f>
        <v>29845</v>
      </c>
    </row>
    <row r="62" ht="16.5" thickTop="1">
      <c r="A62" s="2"/>
    </row>
    <row r="63" ht="15.75">
      <c r="A63" s="2"/>
    </row>
    <row r="64" ht="15.75">
      <c r="A64" s="2"/>
    </row>
    <row r="65" spans="1:12" ht="15.75">
      <c r="A65" s="2"/>
      <c r="J65" s="5" t="s">
        <v>1</v>
      </c>
      <c r="L65" s="5" t="s">
        <v>11</v>
      </c>
    </row>
    <row r="66" spans="1:12" ht="15.75">
      <c r="A66" s="2"/>
      <c r="J66" s="5" t="s">
        <v>12</v>
      </c>
      <c r="L66" s="5" t="s">
        <v>12</v>
      </c>
    </row>
    <row r="67" spans="1:12" ht="15.75">
      <c r="A67" s="39"/>
      <c r="J67" s="6" t="s">
        <v>80</v>
      </c>
      <c r="K67" s="6"/>
      <c r="L67" s="6" t="s">
        <v>75</v>
      </c>
    </row>
    <row r="68" spans="1:12" ht="15.75">
      <c r="A68" s="2"/>
      <c r="J68" s="5" t="s">
        <v>5</v>
      </c>
      <c r="L68" s="5" t="s">
        <v>5</v>
      </c>
    </row>
    <row r="69" ht="15.75">
      <c r="A69" s="3" t="s">
        <v>43</v>
      </c>
    </row>
    <row r="71" spans="1:13" ht="15.75">
      <c r="A71" s="3" t="s">
        <v>16</v>
      </c>
      <c r="B71"/>
      <c r="C71"/>
      <c r="D71"/>
      <c r="E71"/>
      <c r="F71"/>
      <c r="G71"/>
      <c r="H71"/>
      <c r="I71"/>
      <c r="J71" s="3">
        <f>'FP'!J18</f>
        <v>8488</v>
      </c>
      <c r="L71" s="3">
        <f>'FP'!L18</f>
        <v>5226</v>
      </c>
      <c r="M71"/>
    </row>
    <row r="72" spans="1:13" ht="15.75">
      <c r="A72" s="3" t="s">
        <v>44</v>
      </c>
      <c r="B72"/>
      <c r="C72"/>
      <c r="D72"/>
      <c r="E72"/>
      <c r="F72"/>
      <c r="G72"/>
      <c r="H72"/>
      <c r="I72"/>
      <c r="J72" s="21">
        <v>-1756</v>
      </c>
      <c r="L72" s="21">
        <v>-1756</v>
      </c>
      <c r="M72"/>
    </row>
    <row r="73" spans="2:13" ht="15.75">
      <c r="B73"/>
      <c r="C73"/>
      <c r="D73"/>
      <c r="E73"/>
      <c r="F73"/>
      <c r="G73"/>
      <c r="H73"/>
      <c r="I73"/>
      <c r="J73" s="3">
        <f>SUM(J71:J72)</f>
        <v>6732</v>
      </c>
      <c r="L73" s="3">
        <f>SUM(L71:L72)</f>
        <v>3470</v>
      </c>
      <c r="M73"/>
    </row>
    <row r="74" spans="1:13" ht="15.75">
      <c r="A74" s="3" t="s">
        <v>93</v>
      </c>
      <c r="B74"/>
      <c r="C74"/>
      <c r="D74"/>
      <c r="E74"/>
      <c r="F74"/>
      <c r="G74"/>
      <c r="H74"/>
      <c r="I74"/>
      <c r="J74" s="3">
        <f>'FP'!J19</f>
        <v>8804</v>
      </c>
      <c r="L74" s="3">
        <f>'FP'!L19</f>
        <v>11710</v>
      </c>
      <c r="M74"/>
    </row>
    <row r="75" spans="2:13" ht="16.5" thickBot="1">
      <c r="B75"/>
      <c r="C75"/>
      <c r="D75"/>
      <c r="E75"/>
      <c r="F75"/>
      <c r="G75"/>
      <c r="H75"/>
      <c r="I75"/>
      <c r="J75" s="35">
        <f>SUM(J73:J74)</f>
        <v>15536</v>
      </c>
      <c r="L75" s="35">
        <f>SUM(L73:L74)</f>
        <v>15180</v>
      </c>
      <c r="M75"/>
    </row>
    <row r="76" spans="2:13" ht="16.5" thickTop="1">
      <c r="B76"/>
      <c r="C76"/>
      <c r="D76"/>
      <c r="E76"/>
      <c r="F76"/>
      <c r="G76"/>
      <c r="H76"/>
      <c r="I76"/>
      <c r="J76"/>
      <c r="K76"/>
      <c r="L76" s="5" t="s">
        <v>54</v>
      </c>
      <c r="M76"/>
    </row>
    <row r="77" spans="1:13" ht="15.75">
      <c r="A77"/>
      <c r="B77"/>
      <c r="C77"/>
      <c r="D77"/>
      <c r="E77"/>
      <c r="F77"/>
      <c r="G77"/>
      <c r="H77"/>
      <c r="I77"/>
      <c r="J77"/>
      <c r="K77"/>
      <c r="L77"/>
      <c r="M77"/>
    </row>
    <row r="78" spans="1:13" ht="15.75">
      <c r="A78"/>
      <c r="B78"/>
      <c r="C78"/>
      <c r="D78"/>
      <c r="E78"/>
      <c r="F78"/>
      <c r="G78"/>
      <c r="H78"/>
      <c r="I78"/>
      <c r="J78"/>
      <c r="K78"/>
      <c r="L78"/>
      <c r="M78"/>
    </row>
    <row r="79" spans="1:13" ht="15.75">
      <c r="A79"/>
      <c r="B79"/>
      <c r="C79"/>
      <c r="D79"/>
      <c r="E79"/>
      <c r="F79"/>
      <c r="G79"/>
      <c r="H79"/>
      <c r="I79"/>
      <c r="J79"/>
      <c r="K79"/>
      <c r="L79"/>
      <c r="M79"/>
    </row>
    <row r="80" spans="1:13" ht="15.75">
      <c r="A80"/>
      <c r="B80"/>
      <c r="C80"/>
      <c r="D80"/>
      <c r="E80"/>
      <c r="F80"/>
      <c r="G80"/>
      <c r="H80"/>
      <c r="I80"/>
      <c r="J80"/>
      <c r="K80"/>
      <c r="L80"/>
      <c r="M80"/>
    </row>
    <row r="81" spans="1:13" ht="15.75">
      <c r="A81"/>
      <c r="B81"/>
      <c r="C81"/>
      <c r="D81"/>
      <c r="E81"/>
      <c r="F81"/>
      <c r="G81"/>
      <c r="H81"/>
      <c r="I81"/>
      <c r="J81"/>
      <c r="K81"/>
      <c r="L81"/>
      <c r="M81"/>
    </row>
    <row r="82" spans="1:13" ht="15.75">
      <c r="A82"/>
      <c r="B82"/>
      <c r="C82"/>
      <c r="D82"/>
      <c r="E82"/>
      <c r="F82"/>
      <c r="G82"/>
      <c r="H82"/>
      <c r="I82"/>
      <c r="J82"/>
      <c r="K82"/>
      <c r="L82"/>
      <c r="M82"/>
    </row>
    <row r="83" spans="1:13" ht="15.75">
      <c r="A83"/>
      <c r="B83"/>
      <c r="C83"/>
      <c r="D83"/>
      <c r="E83"/>
      <c r="F83"/>
      <c r="G83"/>
      <c r="H83"/>
      <c r="I83"/>
      <c r="J83"/>
      <c r="K83"/>
      <c r="L83"/>
      <c r="M83"/>
    </row>
    <row r="84" spans="1:13" ht="15.75">
      <c r="A84"/>
      <c r="B84"/>
      <c r="C84"/>
      <c r="D84"/>
      <c r="E84"/>
      <c r="F84"/>
      <c r="G84"/>
      <c r="H84"/>
      <c r="I84"/>
      <c r="J84"/>
      <c r="K84"/>
      <c r="L84"/>
      <c r="M84"/>
    </row>
    <row r="85" spans="1:13" ht="15.75">
      <c r="A85"/>
      <c r="B85"/>
      <c r="C85"/>
      <c r="D85"/>
      <c r="E85"/>
      <c r="F85"/>
      <c r="G85"/>
      <c r="H85"/>
      <c r="I85"/>
      <c r="J85"/>
      <c r="K85"/>
      <c r="L85"/>
      <c r="M85"/>
    </row>
    <row r="86" spans="1:13" ht="15.75">
      <c r="A86"/>
      <c r="B86"/>
      <c r="C86"/>
      <c r="D86"/>
      <c r="E86"/>
      <c r="F86"/>
      <c r="G86"/>
      <c r="H86"/>
      <c r="I86"/>
      <c r="J86"/>
      <c r="K86"/>
      <c r="L86"/>
      <c r="M86"/>
    </row>
    <row r="87" spans="1:13" ht="15.75">
      <c r="A87" s="51" t="s">
        <v>110</v>
      </c>
      <c r="B87"/>
      <c r="C87"/>
      <c r="D87"/>
      <c r="E87"/>
      <c r="F87"/>
      <c r="G87"/>
      <c r="H87"/>
      <c r="I87"/>
      <c r="J87"/>
      <c r="K87"/>
      <c r="L87"/>
      <c r="M87"/>
    </row>
    <row r="88" spans="1:14" ht="15.75">
      <c r="A88" s="51" t="s">
        <v>89</v>
      </c>
      <c r="B88"/>
      <c r="C88"/>
      <c r="D88"/>
      <c r="E88"/>
      <c r="F88"/>
      <c r="G88"/>
      <c r="H88"/>
      <c r="I88"/>
      <c r="J88"/>
      <c r="K88"/>
      <c r="L88"/>
      <c r="M88"/>
      <c r="N88"/>
    </row>
    <row r="89" spans="1:14" ht="15.75">
      <c r="A89"/>
      <c r="B89"/>
      <c r="C89"/>
      <c r="D89"/>
      <c r="E89"/>
      <c r="F89"/>
      <c r="G89"/>
      <c r="H89"/>
      <c r="I89"/>
      <c r="J89"/>
      <c r="K89"/>
      <c r="L89"/>
      <c r="M89"/>
      <c r="N89"/>
    </row>
  </sheetData>
  <sheetProtection/>
  <mergeCells count="4">
    <mergeCell ref="J4:L4"/>
    <mergeCell ref="J5:L5"/>
    <mergeCell ref="J44:L44"/>
    <mergeCell ref="J45:L45"/>
  </mergeCells>
  <printOptions/>
  <pageMargins left="0.75" right="0.75" top="0.69" bottom="0.69" header="0.5" footer="0.5"/>
  <pageSetup firstPageNumber="4" useFirstPageNumber="1" horizontalDpi="600" verticalDpi="600" orientation="portrait" paperSize="9" r:id="rId2"/>
  <headerFooter alignWithMargins="0">
    <oddFooter>&amp;C&amp;P</oddFooter>
  </headerFooter>
  <rowBreaks count="1" manualBreakCount="1">
    <brk id="4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Perkapalan Dai Zhun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Chan</dc:creator>
  <cp:keywords/>
  <dc:description/>
  <cp:lastModifiedBy>User</cp:lastModifiedBy>
  <cp:lastPrinted>2010-11-22T08:25:44Z</cp:lastPrinted>
  <dcterms:created xsi:type="dcterms:W3CDTF">2002-10-27T07:13:59Z</dcterms:created>
  <dcterms:modified xsi:type="dcterms:W3CDTF">2010-11-22T08:26:23Z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1567190037</vt:i4>
  </property>
  <property fmtid="{D5CDD505-2E9C-101B-9397-08002B2CF9AE}" pid="3" name="_EmailSubject">
    <vt:lpwstr>1st Quarter Announcement - draft</vt:lpwstr>
  </property>
  <property fmtid="{D5CDD505-2E9C-101B-9397-08002B2CF9AE}" pid="4" name="_AuthorEmail">
    <vt:lpwstr>belindalee@pdzlines.com.my</vt:lpwstr>
  </property>
  <property fmtid="{D5CDD505-2E9C-101B-9397-08002B2CF9AE}" pid="5" name="_AuthorEmailDisplayName">
    <vt:lpwstr>Belinda Lee</vt:lpwstr>
  </property>
  <property fmtid="{D5CDD505-2E9C-101B-9397-08002B2CF9AE}" pid="6" name="_ReviewingToolsShownOnce">
    <vt:lpwstr/>
  </property>
</Properties>
</file>